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7D4D0B98-4C4B-46AF-B6BE-C7652D473BCC}" xr6:coauthVersionLast="47" xr6:coauthVersionMax="47" xr10:uidLastSave="{00000000-0000-0000-0000-000000000000}"/>
  <workbookProtection workbookPassword="CC05" lockStructure="1"/>
  <bookViews>
    <workbookView xWindow="1515" yWindow="1515" windowWidth="1537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30" i="11" l="1"/>
  <c r="AA31" i="11"/>
  <c r="AA32" i="11"/>
  <c r="AA33" i="11"/>
  <c r="AA34" i="11"/>
  <c r="AA35" i="11"/>
  <c r="AA36" i="11"/>
  <c r="AA37" i="11"/>
  <c r="AA29" i="11"/>
  <c r="AA28" i="11"/>
  <c r="AA74" i="11"/>
  <c r="AA76" i="11"/>
  <c r="AA77" i="11"/>
  <c r="AA78" i="11"/>
  <c r="AA79" i="11"/>
  <c r="AA80" i="11"/>
  <c r="AA81" i="11"/>
  <c r="AA75" i="1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E39" i="9"/>
  <c r="E38" i="9"/>
  <c r="C38" i="9" s="1"/>
  <c r="E37" i="9"/>
  <c r="E36" i="9"/>
  <c r="E35" i="9"/>
  <c r="E34" i="9"/>
  <c r="C34" i="9" s="1"/>
  <c r="CO43" i="9"/>
  <c r="BE43" i="9"/>
  <c r="AM43" i="9"/>
  <c r="U43" i="9"/>
  <c r="C43" i="9"/>
  <c r="CO42" i="9"/>
  <c r="BE42" i="9"/>
  <c r="AM42" i="9"/>
  <c r="U42" i="9"/>
  <c r="BE41" i="9"/>
  <c r="AM41" i="9"/>
  <c r="U41" i="9"/>
  <c r="C41" i="9"/>
  <c r="BE40" i="9"/>
  <c r="AM40" i="9"/>
  <c r="U40" i="9"/>
  <c r="C40" i="9"/>
  <c r="BE39" i="9"/>
  <c r="AM39" i="9"/>
  <c r="U39" i="9"/>
  <c r="C39" i="9"/>
  <c r="BE38" i="9"/>
  <c r="AM38" i="9"/>
  <c r="U38" i="9"/>
  <c r="AM37" i="9"/>
  <c r="AM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AM34" i="9"/>
  <c r="AM35" i="9" s="1"/>
  <c r="U34" i="9"/>
  <c r="U35" i="9" s="1"/>
  <c r="U36" i="9" s="1"/>
  <c r="U37" i="9" s="1"/>
  <c r="BE34" i="9" l="1"/>
  <c r="BE35" i="9" s="1"/>
  <c r="BE36" i="9" s="1"/>
  <c r="BE37" i="9" s="1"/>
  <c r="BW34" i="9"/>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<sst xmlns="http://schemas.openxmlformats.org/spreadsheetml/2006/main" count="1039" uniqueCount="569">
  <si>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</si>
  <si>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</si>
  <si>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</si>
  <si>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</si>
  <si>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</si>
  <si>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</si>
  <si>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</si>
  <si>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</si>
  <si>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</si>
  <si>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</si>
  <si>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</si>
  <si>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</si>
  <si>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</si>
  <si>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</si>
  <si>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</si>
  <si>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</si>
  <si>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</si>
  <si>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</si>
  <si>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</si>
  <si>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</si>
  <si>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</si>
  <si>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</si>
  <si>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</si>
  <si>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</si>
  <si>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</si>
  <si>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</si>
  <si>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</si>
  <si>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</si>
  <si>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</si>
  <si>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</si>
  <si>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</si>
  <si>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</si>
  <si>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</si>
  <si>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</si>
  <si>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</si>
  <si>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</si>
  <si>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</si>
  <si>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</si>
  <si>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</si>
  <si>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</si>
  <si>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</si>
  <si>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</si>
  <si>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</si>
  <si>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</si>
  <si>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</si>
  <si>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</si>
  <si>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</si>
  <si>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</si>
  <si>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</si>
  <si>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</si>
  <si>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</si>
  <si>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</si>
  <si>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</si>
  <si>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</si>
  <si>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</si>
  <si>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</si>
  <si>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</si>
  <si>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</si>
  <si>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</si>
  <si>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</si>
  <si>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</si>
  <si>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</si>
  <si>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</si>
  <si>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</si>
  <si>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</si>
  <si>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</si>
  <si>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</si>
  <si>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</si>
  <si>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</si>
  <si>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</si>
  <si>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</si>
  <si>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</si>
  <si>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</si>
  <si>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</si>
  <si>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</si>
  <si>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</si>
  <si>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</si>
  <si>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</si>
  <si>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</si>
  <si>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</si>
  <si>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</si>
  <si>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</si>
  <si>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</si>
  <si>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</si>
  <si>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</si>
  <si>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</si>
  <si>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</si>
  <si>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</si>
  <si>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</si>
  <si>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</si>
  <si>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</si>
  <si>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</si>
  <si>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</si>
  <si>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</si>
  <si>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</si>
  <si>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</si>
  <si>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</si>
  <si>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</si>
  <si>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</si>
  <si>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</si>
  <si>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</si>
  <si>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</si>
  <si>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</si>
  <si>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</si>
  <si>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</si>
  <si>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</si>
  <si>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</si>
  <si>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</si>
  <si>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</si>
  <si>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</si>
  <si>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</si>
  <si>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</si>
  <si>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</si>
  <si>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</si>
  <si>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</si>
  <si>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</si>
  <si>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</si>
  <si>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</si>
  <si>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</si>
  <si>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</si>
  <si>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</si>
  <si>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</si>
  <si>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</si>
  <si>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</si>
  <si>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</si>
  <si>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</si>
  <si>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</si>
  <si>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</si>
  <si>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</si>
  <si>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</si>
  <si>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</si>
  <si>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</si>
  <si>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</si>
  <si>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</si>
  <si>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</si>
  <si>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</si>
  <si>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7"/>
  </si>
  <si>
    <t>うち日本人(％)</t>
    <phoneticPr fontId="5"/>
  </si>
  <si>
    <t>-0.9</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</si>
  <si>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</si>
  <si>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</si>
  <si>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</si>
  <si>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</si>
  <si>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</si>
  <si>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</si>
  <si>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</si>
  <si>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</si>
  <si>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</si>
  <si>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</si>
  <si>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</si>
  <si>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</si>
  <si>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</si>
  <si>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</si>
  <si>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</si>
  <si>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</si>
  <si>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</si>
  <si>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</si>
  <si>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</si>
  <si>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</si>
  <si>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</si>
  <si>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</si>
  <si>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</si>
  <si>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</si>
  <si>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</si>
  <si>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</si>
  <si>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</si>
  <si>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</si>
  <si>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</si>
  <si>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</si>
  <si>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</si>
  <si>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</si>
  <si>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</si>
  <si>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</si>
  <si>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</si>
  <si>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</si>
  <si>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</si>
  <si>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</si>
  <si>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</si>
  <si>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</si>
  <si>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</si>
  <si>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</si>
  <si>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</si>
  <si>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</si>
  <si>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</si>
  <si>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</si>
  <si>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</si>
  <si>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</si>
  <si>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</si>
  <si>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</si>
  <si>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</si>
  <si>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</si>
  <si>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</si>
  <si>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</si>
  <si>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</si>
  <si>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</si>
  <si>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</si>
  <si>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岡山県鏡野町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</si>
  <si>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</si>
  <si>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</si>
  <si>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</si>
  <si>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</si>
  <si>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</si>
  <si>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</si>
  <si>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</si>
  <si>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</si>
  <si>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</si>
  <si>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</si>
  <si>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</si>
  <si>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</si>
  <si>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</si>
  <si>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</si>
  <si>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</si>
  <si>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</si>
  <si>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</si>
  <si>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</si>
  <si>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</si>
  <si>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</si>
  <si>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</si>
  <si>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</si>
  <si>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</si>
  <si>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</si>
  <si>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</si>
  <si>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</si>
  <si>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</si>
  <si>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</si>
  <si>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</si>
  <si>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</si>
  <si>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</si>
  <si>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</si>
  <si>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</si>
  <si>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</si>
  <si>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</si>
  <si>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</si>
  <si>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</si>
  <si>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</si>
  <si>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</si>
  <si>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</si>
  <si>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</si>
  <si>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</si>
  <si>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</si>
  <si>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</si>
  <si>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</si>
  <si>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</si>
  <si>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</si>
  <si>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</si>
  <si>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</si>
  <si>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</si>
  <si>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</si>
  <si>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</si>
  <si>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</si>
  <si>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</si>
  <si>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</si>
  <si>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</si>
  <si>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</si>
  <si>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</si>
  <si>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</si>
  <si>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</si>
  <si>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</si>
  <si>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</si>
  <si>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</si>
  <si>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</si>
  <si>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</si>
  <si>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</si>
  <si>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</si>
  <si>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</si>
  <si>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</si>
  <si>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</si>
  <si>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</si>
  <si>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</si>
  <si>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</si>
  <si>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</si>
  <si>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</si>
  <si>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</si>
  <si>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</si>
  <si>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</si>
  <si>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</si>
  <si>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</si>
  <si>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</si>
  <si>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</si>
  <si>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</si>
  <si>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</si>
  <si>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</si>
  <si>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</si>
  <si>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</si>
  <si>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</si>
  <si>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</si>
  <si>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</si>
  <si>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</si>
  <si>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</si>
  <si>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</si>
  <si>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</si>
  <si>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</si>
  <si>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</si>
  <si>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</si>
  <si>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</si>
  <si>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</si>
  <si>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</si>
  <si>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</si>
  <si>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</si>
  <si>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</si>
  <si>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</si>
  <si>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</si>
  <si>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</si>
  <si>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</si>
  <si>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</si>
  <si>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</si>
  <si>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</si>
  <si>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</si>
  <si>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</si>
  <si>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</si>
  <si>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</si>
  <si>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</si>
  <si>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</si>
  <si>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</si>
  <si>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</si>
  <si>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</si>
  <si>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</si>
  <si>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</si>
  <si>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</si>
  <si>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</si>
  <si>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</si>
  <si>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</si>
  <si>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</si>
  <si>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</si>
  <si>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</si>
  <si>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</si>
  <si>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</si>
  <si>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</si>
  <si>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</si>
  <si>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</si>
  <si>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</si>
  <si>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</si>
  <si>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</si>
  <si>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</si>
  <si>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</si>
  <si>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</si>
  <si>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</si>
  <si>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</si>
  <si>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</si>
  <si>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</si>
  <si>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</si>
  <si>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</si>
  <si>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</si>
  <si>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</si>
  <si>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</si>
  <si>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</si>
  <si>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岡山県鏡野町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</si>
  <si>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</si>
  <si>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</si>
  <si>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</si>
  <si>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</si>
  <si>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</si>
  <si>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</si>
  <si>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</si>
  <si>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</si>
  <si>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</si>
  <si>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</si>
  <si>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</si>
  <si>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</si>
  <si>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</si>
  <si>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</si>
  <si>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</si>
  <si>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</si>
  <si>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</si>
  <si>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</si>
  <si>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</si>
  <si>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</si>
  <si>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</si>
  <si>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</si>
  <si>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</si>
  <si>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</si>
  <si>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</si>
  <si>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</si>
  <si>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</si>
  <si>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</si>
  <si>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</si>
  <si>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</si>
  <si>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</si>
  <si>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</si>
  <si>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</si>
  <si>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</si>
  <si>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</si>
  <si>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</si>
  <si>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</si>
  <si>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</si>
  <si>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</si>
  <si>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</si>
  <si>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</si>
  <si>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</si>
  <si>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</si>
  <si>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</si>
  <si>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</si>
  <si>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</si>
  <si>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</si>
  <si>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</si>
  <si>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</si>
  <si>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</si>
  <si>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</si>
  <si>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</si>
  <si>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</si>
  <si>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</si>
  <si>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</si>
  <si>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</si>
  <si>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</si>
  <si>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</si>
  <si>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</si>
  <si>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</si>
  <si>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</si>
  <si>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</si>
  <si>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</si>
  <si>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</si>
  <si>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</si>
  <si>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</si>
  <si>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</si>
  <si>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</si>
  <si>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</si>
  <si>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</si>
  <si>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</si>
  <si>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</si>
  <si>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</si>
  <si>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</si>
  <si>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t>
    <phoneticPr fontId="5"/>
  </si>
  <si>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</si>
  <si>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</si>
  <si>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</si>
  <si>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</si>
  <si>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</si>
  <si>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</si>
  <si>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</si>
  <si>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</si>
  <si>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</si>
  <si>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</si>
  <si>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</si>
  <si>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</si>
  <si>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</si>
  <si>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</si>
  <si>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</si>
  <si>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</si>
  <si>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</si>
  <si>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</si>
  <si>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</si>
  <si>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</si>
  <si>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</si>
  <si>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</si>
  <si>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</si>
  <si>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</si>
  <si>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</si>
  <si>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</si>
  <si>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</si>
  <si>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</si>
  <si>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</si>
  <si>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</si>
  <si>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</si>
  <si>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</si>
  <si>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</si>
  <si>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</si>
  <si>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</si>
  <si>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</si>
  <si>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</si>
  <si>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</si>
  <si>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</si>
  <si>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</si>
  <si>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</si>
  <si>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</si>
  <si>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</si>
  <si>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</si>
  <si>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</si>
  <si>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</si>
  <si>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</si>
  <si>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</si>
  <si>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</si>
  <si>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</si>
  <si>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</si>
  <si>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</si>
  <si>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</si>
  <si>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</si>
  <si>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</si>
  <si>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</si>
  <si>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</si>
  <si>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</si>
  <si>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</si>
  <si>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</si>
  <si>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</si>
  <si>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</si>
  <si>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</si>
  <si>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</si>
  <si>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</si>
  <si>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</si>
  <si>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</si>
  <si>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</si>
  <si>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</si>
  <si>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</si>
  <si>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</si>
  <si>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</si>
  <si>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</si>
  <si>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</si>
  <si>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</si>
  <si>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</si>
  <si>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</si>
  <si>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</si>
  <si>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</si>
  <si>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</si>
  <si>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</si>
  <si>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</si>
  <si>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</si>
  <si>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</si>
  <si>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</si>
  <si>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</si>
  <si>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</si>
  <si>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</si>
  <si>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</si>
  <si>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</si>
  <si>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</si>
  <si>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</si>
  <si>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</si>
  <si>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</si>
  <si>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</si>
  <si>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</si>
  <si>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</si>
  <si>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</si>
  <si>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</si>
  <si>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</si>
  <si>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</si>
  <si>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</si>
  <si>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</si>
  <si>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</si>
  <si>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</si>
  <si>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</si>
  <si>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</si>
  <si>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2.20</t>
  </si>
  <si>
    <t>国民健康保険病院事業会計</t>
  </si>
  <si>
    <t>一般会計</t>
  </si>
  <si>
    <t>水道事業会計</t>
  </si>
  <si>
    <t>国民健康保険特別会計（事業勘定）</t>
  </si>
  <si>
    <t>介護保険特別会計（事業勘定）</t>
  </si>
  <si>
    <t>農業集落排水事業特別会計</t>
  </si>
  <si>
    <t>簡易水道特別会計</t>
  </si>
  <si>
    <t>公共下水道特別会計</t>
  </si>
  <si>
    <t>その他会計（赤字）</t>
  </si>
  <si>
    <t>その他会計（黒字）</t>
  </si>
  <si>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</si>
  <si>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</si>
  <si>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</si>
  <si>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</si>
  <si>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t>
    </rPh>
    <rPh sb="3" eb="5">
      <t>シンコウ</t>
    </rPh>
    <rPh sb="5" eb="7">
      <t>コウシャ</t>
    </rPh>
    <phoneticPr fontId="2"/>
  </si>
  <si>
    <t>人形峠原子力産業</t>
    <rPh sb="0" eb="2">
      <t>ニンギョウ</t>
    </rPh>
    <rPh sb="2" eb="3">
      <t>トウゲ</t>
    </rPh>
    <rPh sb="3" eb="6">
      <t>ゲンシリョク</t>
    </rPh>
    <rPh sb="6" eb="8">
      <t>サンギョウ</t>
    </rPh>
    <phoneticPr fontId="2"/>
  </si>
  <si>
    <t>富畜産公社</t>
    <rPh sb="0" eb="1">
      <t>トミ</t>
    </rPh>
    <rPh sb="1" eb="3">
      <t>チクサン</t>
    </rPh>
    <rPh sb="3" eb="5">
      <t>コウシャ</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</si>
  <si>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</si>
  <si>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</si>
  <si>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</si>
  <si>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</si>
  <si>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</si>
  <si>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</si>
  <si>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2">
      <t>オカヤマ</t>
    </rPh>
    <rPh sb="2" eb="3">
      <t>ケン</t>
    </rPh>
    <rPh sb="3" eb="6">
      <t>シチョウソン</t>
    </rPh>
    <rPh sb="6" eb="7">
      <t>ゼイ</t>
    </rPh>
    <rPh sb="7" eb="9">
      <t>セイリ</t>
    </rPh>
    <rPh sb="9" eb="11">
      <t>クミアイ</t>
    </rPh>
    <rPh sb="12" eb="16">
      <t>イッパンカイケイ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</si>
  <si>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</si>
  <si>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3">
      <t>イッパンカイケイ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</si>
  <si>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21">
      <t>トクベツカイケイ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</si>
  <si>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</si>
  <si>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7">
      <t>イッパンカイケイ</t>
    </rPh>
    <phoneticPr fontId="2"/>
  </si>
  <si>
    <t>津山圏域衛生処理組合　一般会計</t>
    <rPh sb="0" eb="4">
      <t>ツヤマケンイキ</t>
    </rPh>
    <rPh sb="4" eb="6">
      <t>エイセイ</t>
    </rPh>
    <rPh sb="6" eb="8">
      <t>ショリ</t>
    </rPh>
    <rPh sb="8" eb="10">
      <t>クミアイ</t>
    </rPh>
    <rPh sb="11" eb="15">
      <t>イッパンカイケイ</t>
    </rPh>
    <phoneticPr fontId="2"/>
  </si>
  <si>
    <t>津山圏域消防組合　一般会計</t>
    <rPh sb="0" eb="4">
      <t>ツヤマケンイキ</t>
    </rPh>
    <rPh sb="4" eb="6">
      <t>ショウボウ</t>
    </rPh>
    <rPh sb="6" eb="8">
      <t>クミアイ</t>
    </rPh>
    <rPh sb="9" eb="13">
      <t>イッパンカイケイ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</si>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</sst>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1"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1"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1"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0"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1"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64" xfId="27" applyFont="1" applyFill="1" applyBorder="1" applyAlignment="1">
      <alignment vertical="center" shrinkToFit="1"/>
    </xf>
    <xf numFmtId="0" fontId="13" fillId="0" borderId="71" xfId="27" applyFont="1" applyFill="1" applyBorder="1" applyAlignment="1">
      <alignment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1"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72" xfId="30" applyFont="1" applyBorder="1" applyAlignment="1" applyProtection="1">
      <alignment horizontal="center"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1"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27"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1" xfId="30" applyFont="1" applyFill="1" applyBorder="1" applyAlignment="1" applyProtection="1">
      <alignment horizontal="left" vertical="center"/>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0"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9" fontId="25" fillId="4" borderId="70"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1"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1"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extLst>
            <c:ext xmlns:c16="http://schemas.microsoft.com/office/drawing/2014/chart" uri="{C3380CC4-5D6E-409C-BE32-E72D297353CC}">
              <c16:uniqueId val="{00000000-6DAF-4D6F-8414-A6054968C8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175122</c:v>
                </c:pt>
                <c:pt idx="1">
                  <c:v>117055</c:v>
                </c:pt>
                <c:pt idx="2">
                  <c:v>116427</c:v>
                </c:pt>
                <c:pt idx="3">
                  <c:v>144079</c:v>
                </c:pt>
                <c:pt idx="4">
                  <c:v>236156</c:v>
                </c:pt>
              </c:numCache>
            </c:numRef>
          </c:val>
          <c:smooth val="0"/>
          <c:extLst>
            <c:ext xmlns:c16="http://schemas.microsoft.com/office/drawing/2014/chart" uri="{C3380CC4-5D6E-409C-BE32-E72D297353CC}">
              <c16:uniqueId val="{00000001-6DAF-4D6F-8414-A6054968C8C0}"/>
            </c:ext>
          </c:extLst>
        </c:ser>
        <c:dLbls>
          <c:showLegendKey val="0"/>
          <c:showVal val="0"/>
          <c:showCatName val="0"/>
          <c:showSerName val="0"/>
          <c:showPercent val="0"/>
          <c:showBubbleSize val="0"/>
        </c:dLbls>
        <c:marker val="1"/>
        <c:smooth val="0"/>
        <c:axId val="476223128"/>
        <c:axId val="1"/>
      </c:lineChart>
      <c:catAx>
        <c:axId val="476223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223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11.25</c:v>
                </c:pt>
                <c:pt idx="1">
                  <c:v>13.85</c:v>
                </c:pt>
                <c:pt idx="2">
                  <c:v>11.59</c:v>
                </c:pt>
                <c:pt idx="3">
                  <c:v>9.16</c:v>
                </c:pt>
                <c:pt idx="4">
                  <c:v>8.82</c:v>
                </c:pt>
              </c:numCache>
            </c:numRef>
          </c:val>
          <c:extLst>
            <c:ext xmlns:c16="http://schemas.microsoft.com/office/drawing/2014/chart" uri="{C3380CC4-5D6E-409C-BE32-E72D297353CC}">
              <c16:uniqueId val="{00000000-F6B5-4A04-A4B2-E462F99FC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33.590000000000003</c:v>
                </c:pt>
                <c:pt idx="1">
                  <c:v>45.74</c:v>
                </c:pt>
                <c:pt idx="2">
                  <c:v>56.76</c:v>
                </c:pt>
                <c:pt idx="3">
                  <c:v>65.08</c:v>
                </c:pt>
                <c:pt idx="4">
                  <c:v>78.790000000000006</c:v>
                </c:pt>
              </c:numCache>
            </c:numRef>
          </c:val>
          <c:extLst>
            <c:ext xmlns:c16="http://schemas.microsoft.com/office/drawing/2014/chart" uri="{C3380CC4-5D6E-409C-BE32-E72D297353CC}">
              <c16:uniqueId val="{00000001-F6B5-4A04-A4B2-E462F99FC4EE}"/>
            </c:ext>
          </c:extLst>
        </c:ser>
        <c:dLbls>
          <c:showLegendKey val="0"/>
          <c:showVal val="0"/>
          <c:showCatName val="0"/>
          <c:showSerName val="0"/>
          <c:showPercent val="0"/>
          <c:showBubbleSize val="0"/>
        </c:dLbls>
        <c:gapWidth val="250"/>
        <c:overlap val="100"/>
        <c:axId val="47495884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5.42</c:v>
                </c:pt>
                <c:pt idx="1">
                  <c:v>8.34</c:v>
                </c:pt>
                <c:pt idx="2">
                  <c:v>-2.2000000000000002</c:v>
                </c:pt>
                <c:pt idx="3">
                  <c:v>3.08</c:v>
                </c:pt>
                <c:pt idx="4">
                  <c:v>8.8800000000000008</c:v>
                </c:pt>
              </c:numCache>
            </c:numRef>
          </c:val>
          <c:smooth val="0"/>
          <c:extLst>
            <c:ext xmlns:c16="http://schemas.microsoft.com/office/drawing/2014/chart" uri="{C3380CC4-5D6E-409C-BE32-E72D297353CC}">
              <c16:uniqueId val="{00000002-F6B5-4A04-A4B2-E462F99FC4EE}"/>
            </c:ext>
          </c:extLst>
        </c:ser>
        <c:dLbls>
          <c:showLegendKey val="0"/>
          <c:showVal val="0"/>
          <c:showCatName val="0"/>
          <c:showSerName val="0"/>
          <c:showPercent val="0"/>
          <c:showBubbleSize val="0"/>
        </c:dLbls>
        <c:marker val="1"/>
        <c:smooth val="0"/>
        <c:axId val="474958840"/>
        <c:axId val="1"/>
      </c:lineChart>
      <c:catAx>
        <c:axId val="47495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5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0.37</c:v>
                </c:pt>
                <c:pt idx="4">
                  <c:v>#N/A</c:v>
                </c:pt>
                <c:pt idx="5">
                  <c:v>0.43</c:v>
                </c:pt>
                <c:pt idx="6">
                  <c:v>#N/A</c:v>
                </c:pt>
                <c:pt idx="7">
                  <c:v>0.21</c:v>
                </c:pt>
                <c:pt idx="8">
                  <c:v>#N/A</c:v>
                </c:pt>
                <c:pt idx="9">
                  <c:v>0.16</c:v>
                </c:pt>
              </c:numCache>
            </c:numRef>
          </c:val>
          <c:extLst>
            <c:ext xmlns:c16="http://schemas.microsoft.com/office/drawing/2014/chart" uri="{C3380CC4-5D6E-409C-BE32-E72D297353CC}">
              <c16:uniqueId val="{00000000-8843-4287-9C90-F1F9287FA7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3-4287-9C90-F1F9287FA771}"/>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0.41</c:v>
                </c:pt>
                <c:pt idx="4">
                  <c:v>#N/A</c:v>
                </c:pt>
                <c:pt idx="5">
                  <c:v>0.27</c:v>
                </c:pt>
                <c:pt idx="6">
                  <c:v>#N/A</c:v>
                </c:pt>
                <c:pt idx="7">
                  <c:v>0.23</c:v>
                </c:pt>
                <c:pt idx="8">
                  <c:v>#N/A</c:v>
                </c:pt>
                <c:pt idx="9">
                  <c:v>0.09</c:v>
                </c:pt>
              </c:numCache>
            </c:numRef>
          </c:val>
          <c:extLst>
            <c:ext xmlns:c16="http://schemas.microsoft.com/office/drawing/2014/chart" uri="{C3380CC4-5D6E-409C-BE32-E72D297353CC}">
              <c16:uniqueId val="{00000002-8843-4287-9C90-F1F9287FA771}"/>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0.08</c:v>
                </c:pt>
                <c:pt idx="4">
                  <c:v>#N/A</c:v>
                </c:pt>
                <c:pt idx="5">
                  <c:v>0.05</c:v>
                </c:pt>
                <c:pt idx="6">
                  <c:v>#N/A</c:v>
                </c:pt>
                <c:pt idx="7">
                  <c:v>0</c:v>
                </c:pt>
                <c:pt idx="8">
                  <c:v>#N/A</c:v>
                </c:pt>
                <c:pt idx="9">
                  <c:v>0.15</c:v>
                </c:pt>
              </c:numCache>
            </c:numRef>
          </c:val>
          <c:extLst>
            <c:ext xmlns:c16="http://schemas.microsoft.com/office/drawing/2014/chart" uri="{C3380CC4-5D6E-409C-BE32-E72D297353CC}">
              <c16:uniqueId val="{00000003-8843-4287-9C90-F1F9287FA77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c:v>
                </c:pt>
                <c:pt idx="4">
                  <c:v>#N/A</c:v>
                </c:pt>
                <c:pt idx="5">
                  <c:v>0.05</c:v>
                </c:pt>
                <c:pt idx="6">
                  <c:v>#N/A</c:v>
                </c:pt>
                <c:pt idx="7">
                  <c:v>7.0000000000000007E-2</c:v>
                </c:pt>
                <c:pt idx="8">
                  <c:v>#N/A</c:v>
                </c:pt>
                <c:pt idx="9">
                  <c:v>0.2</c:v>
                </c:pt>
              </c:numCache>
            </c:numRef>
          </c:val>
          <c:extLst>
            <c:ext xmlns:c16="http://schemas.microsoft.com/office/drawing/2014/chart" uri="{C3380CC4-5D6E-409C-BE32-E72D297353CC}">
              <c16:uniqueId val="{00000004-8843-4287-9C90-F1F9287FA771}"/>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0.21</c:v>
                </c:pt>
                <c:pt idx="4">
                  <c:v>#N/A</c:v>
                </c:pt>
                <c:pt idx="5">
                  <c:v>0.02</c:v>
                </c:pt>
                <c:pt idx="6">
                  <c:v>#N/A</c:v>
                </c:pt>
                <c:pt idx="7">
                  <c:v>0.34</c:v>
                </c:pt>
                <c:pt idx="8">
                  <c:v>#N/A</c:v>
                </c:pt>
                <c:pt idx="9">
                  <c:v>0.26</c:v>
                </c:pt>
              </c:numCache>
            </c:numRef>
          </c:val>
          <c:extLst>
            <c:ext xmlns:c16="http://schemas.microsoft.com/office/drawing/2014/chart" uri="{C3380CC4-5D6E-409C-BE32-E72D297353CC}">
              <c16:uniqueId val="{00000005-8843-4287-9C90-F1F9287FA77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0.47</c:v>
                </c:pt>
                <c:pt idx="4">
                  <c:v>#N/A</c:v>
                </c:pt>
                <c:pt idx="5">
                  <c:v>1.03</c:v>
                </c:pt>
                <c:pt idx="6">
                  <c:v>#N/A</c:v>
                </c:pt>
                <c:pt idx="7">
                  <c:v>0.91</c:v>
                </c:pt>
                <c:pt idx="8">
                  <c:v>#N/A</c:v>
                </c:pt>
                <c:pt idx="9">
                  <c:v>1.02</c:v>
                </c:pt>
              </c:numCache>
            </c:numRef>
          </c:val>
          <c:extLst>
            <c:ext xmlns:c16="http://schemas.microsoft.com/office/drawing/2014/chart" uri="{C3380CC4-5D6E-409C-BE32-E72D297353CC}">
              <c16:uniqueId val="{00000006-8843-4287-9C90-F1F9287FA77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8.41</c:v>
                </c:pt>
                <c:pt idx="2">
                  <c:v>#N/A</c:v>
                </c:pt>
                <c:pt idx="3">
                  <c:v>7.85</c:v>
                </c:pt>
                <c:pt idx="4">
                  <c:v>#N/A</c:v>
                </c:pt>
                <c:pt idx="5">
                  <c:v>7.5</c:v>
                </c:pt>
                <c:pt idx="6">
                  <c:v>#N/A</c:v>
                </c:pt>
                <c:pt idx="7">
                  <c:v>7.64</c:v>
                </c:pt>
                <c:pt idx="8">
                  <c:v>#N/A</c:v>
                </c:pt>
                <c:pt idx="9">
                  <c:v>8.15</c:v>
                </c:pt>
              </c:numCache>
            </c:numRef>
          </c:val>
          <c:extLst>
            <c:ext xmlns:c16="http://schemas.microsoft.com/office/drawing/2014/chart" uri="{C3380CC4-5D6E-409C-BE32-E72D297353CC}">
              <c16:uniqueId val="{00000007-8843-4287-9C90-F1F9287FA7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11.1</c:v>
                </c:pt>
                <c:pt idx="2">
                  <c:v>#N/A</c:v>
                </c:pt>
                <c:pt idx="3">
                  <c:v>13.71</c:v>
                </c:pt>
                <c:pt idx="4">
                  <c:v>#N/A</c:v>
                </c:pt>
                <c:pt idx="5">
                  <c:v>11.47</c:v>
                </c:pt>
                <c:pt idx="6">
                  <c:v>#N/A</c:v>
                </c:pt>
                <c:pt idx="7">
                  <c:v>9.06</c:v>
                </c:pt>
                <c:pt idx="8">
                  <c:v>#N/A</c:v>
                </c:pt>
                <c:pt idx="9">
                  <c:v>8.74</c:v>
                </c:pt>
              </c:numCache>
            </c:numRef>
          </c:val>
          <c:extLst>
            <c:ext xmlns:c16="http://schemas.microsoft.com/office/drawing/2014/chart" uri="{C3380CC4-5D6E-409C-BE32-E72D297353CC}">
              <c16:uniqueId val="{00000008-8843-4287-9C90-F1F9287FA771}"/>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16.29</c:v>
                </c:pt>
                <c:pt idx="2">
                  <c:v>#N/A</c:v>
                </c:pt>
                <c:pt idx="3">
                  <c:v>17.22</c:v>
                </c:pt>
                <c:pt idx="4">
                  <c:v>#N/A</c:v>
                </c:pt>
                <c:pt idx="5">
                  <c:v>18.59</c:v>
                </c:pt>
                <c:pt idx="6">
                  <c:v>#N/A</c:v>
                </c:pt>
                <c:pt idx="7">
                  <c:v>18.63</c:v>
                </c:pt>
                <c:pt idx="8">
                  <c:v>#N/A</c:v>
                </c:pt>
                <c:pt idx="9">
                  <c:v>19.079999999999998</c:v>
                </c:pt>
              </c:numCache>
            </c:numRef>
          </c:val>
          <c:extLst>
            <c:ext xmlns:c16="http://schemas.microsoft.com/office/drawing/2014/chart" uri="{C3380CC4-5D6E-409C-BE32-E72D297353CC}">
              <c16:uniqueId val="{00000009-8843-4287-9C90-F1F9287FA771}"/>
            </c:ext>
          </c:extLst>
        </c:ser>
        <c:dLbls>
          <c:showLegendKey val="0"/>
          <c:showVal val="0"/>
          <c:showCatName val="0"/>
          <c:showSerName val="0"/>
          <c:showPercent val="0"/>
          <c:showBubbleSize val="0"/>
        </c:dLbls>
        <c:gapWidth val="150"/>
        <c:overlap val="100"/>
        <c:axId val="469828360"/>
        <c:axId val="1"/>
      </c:barChart>
      <c:catAx>
        <c:axId val="46982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828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1769</c:v>
                </c:pt>
                <c:pt idx="5">
                  <c:v>1619</c:v>
                </c:pt>
                <c:pt idx="8">
                  <c:v>1532</c:v>
                </c:pt>
                <c:pt idx="11">
                  <c:v>1515</c:v>
                </c:pt>
                <c:pt idx="14">
                  <c:v>1526</c:v>
                </c:pt>
              </c:numCache>
            </c:numRef>
          </c:val>
          <c:extLst>
            <c:ext xmlns:c16="http://schemas.microsoft.com/office/drawing/2014/chart" uri="{C3380CC4-5D6E-409C-BE32-E72D297353CC}">
              <c16:uniqueId val="{00000000-1711-4BB8-AE59-36FB2C5444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11-4BB8-AE59-36FB2C5444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1</c:v>
                </c:pt>
                <c:pt idx="12">
                  <c:v>306</c:v>
                </c:pt>
              </c:numCache>
            </c:numRef>
          </c:val>
          <c:extLst>
            <c:ext xmlns:c16="http://schemas.microsoft.com/office/drawing/2014/chart" uri="{C3380CC4-5D6E-409C-BE32-E72D297353CC}">
              <c16:uniqueId val="{00000002-1711-4BB8-AE59-36FB2C5444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c:v>
                </c:pt>
                <c:pt idx="3">
                  <c:v>59</c:v>
                </c:pt>
                <c:pt idx="6">
                  <c:v>53</c:v>
                </c:pt>
                <c:pt idx="9">
                  <c:v>42</c:v>
                </c:pt>
                <c:pt idx="12">
                  <c:v>40</c:v>
                </c:pt>
              </c:numCache>
            </c:numRef>
          </c:val>
          <c:extLst>
            <c:ext xmlns:c16="http://schemas.microsoft.com/office/drawing/2014/chart" uri="{C3380CC4-5D6E-409C-BE32-E72D297353CC}">
              <c16:uniqueId val="{00000003-1711-4BB8-AE59-36FB2C5444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481</c:v>
                </c:pt>
                <c:pt idx="3">
                  <c:v>555</c:v>
                </c:pt>
                <c:pt idx="6">
                  <c:v>581</c:v>
                </c:pt>
                <c:pt idx="9">
                  <c:v>558</c:v>
                </c:pt>
                <c:pt idx="12">
                  <c:v>528</c:v>
                </c:pt>
              </c:numCache>
            </c:numRef>
          </c:val>
          <c:extLst>
            <c:ext xmlns:c16="http://schemas.microsoft.com/office/drawing/2014/chart" uri="{C3380CC4-5D6E-409C-BE32-E72D297353CC}">
              <c16:uniqueId val="{00000004-1711-4BB8-AE59-36FB2C5444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11-4BB8-AE59-36FB2C5444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11-4BB8-AE59-36FB2C5444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2209</c:v>
                </c:pt>
                <c:pt idx="3">
                  <c:v>1915</c:v>
                </c:pt>
                <c:pt idx="6">
                  <c:v>1734</c:v>
                </c:pt>
                <c:pt idx="9">
                  <c:v>1582</c:v>
                </c:pt>
                <c:pt idx="12">
                  <c:v>1423</c:v>
                </c:pt>
              </c:numCache>
            </c:numRef>
          </c:val>
          <c:extLst>
            <c:ext xmlns:c16="http://schemas.microsoft.com/office/drawing/2014/chart" uri="{C3380CC4-5D6E-409C-BE32-E72D297353CC}">
              <c16:uniqueId val="{00000007-1711-4BB8-AE59-36FB2C5444BC}"/>
            </c:ext>
          </c:extLst>
        </c:ser>
        <c:dLbls>
          <c:showLegendKey val="0"/>
          <c:showVal val="0"/>
          <c:showCatName val="0"/>
          <c:showSerName val="0"/>
          <c:showPercent val="0"/>
          <c:showBubbleSize val="0"/>
        </c:dLbls>
        <c:gapWidth val="100"/>
        <c:overlap val="100"/>
        <c:axId val="47495851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978</c:v>
                </c:pt>
                <c:pt idx="2">
                  <c:v>#N/A</c:v>
                </c:pt>
                <c:pt idx="3">
                  <c:v>#N/A</c:v>
                </c:pt>
                <c:pt idx="4">
                  <c:v>912</c:v>
                </c:pt>
                <c:pt idx="5">
                  <c:v>#N/A</c:v>
                </c:pt>
                <c:pt idx="6">
                  <c:v>#N/A</c:v>
                </c:pt>
                <c:pt idx="7">
                  <c:v>838</c:v>
                </c:pt>
                <c:pt idx="8">
                  <c:v>#N/A</c:v>
                </c:pt>
                <c:pt idx="9">
                  <c:v>#N/A</c:v>
                </c:pt>
                <c:pt idx="10">
                  <c:v>668</c:v>
                </c:pt>
                <c:pt idx="11">
                  <c:v>#N/A</c:v>
                </c:pt>
                <c:pt idx="12">
                  <c:v>#N/A</c:v>
                </c:pt>
                <c:pt idx="13">
                  <c:v>771</c:v>
                </c:pt>
                <c:pt idx="14">
                  <c:v>#N/A</c:v>
                </c:pt>
              </c:numCache>
            </c:numRef>
          </c:val>
          <c:smooth val="0"/>
          <c:extLst>
            <c:ext xmlns:c16="http://schemas.microsoft.com/office/drawing/2014/chart" uri="{C3380CC4-5D6E-409C-BE32-E72D297353CC}">
              <c16:uniqueId val="{00000008-1711-4BB8-AE59-36FB2C5444BC}"/>
            </c:ext>
          </c:extLst>
        </c:ser>
        <c:dLbls>
          <c:showLegendKey val="0"/>
          <c:showVal val="0"/>
          <c:showCatName val="0"/>
          <c:showSerName val="0"/>
          <c:showPercent val="0"/>
          <c:showBubbleSize val="0"/>
        </c:dLbls>
        <c:marker val="1"/>
        <c:smooth val="0"/>
        <c:axId val="474958512"/>
        <c:axId val="1"/>
      </c:lineChart>
      <c:catAx>
        <c:axId val="47495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5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14114</c:v>
                </c:pt>
                <c:pt idx="5">
                  <c:v>14005</c:v>
                </c:pt>
                <c:pt idx="8">
                  <c:v>13581</c:v>
                </c:pt>
                <c:pt idx="11">
                  <c:v>13889</c:v>
                </c:pt>
                <c:pt idx="14">
                  <c:v>14634</c:v>
                </c:pt>
              </c:numCache>
            </c:numRef>
          </c:val>
          <c:extLst>
            <c:ext xmlns:c16="http://schemas.microsoft.com/office/drawing/2014/chart" uri="{C3380CC4-5D6E-409C-BE32-E72D297353CC}">
              <c16:uniqueId val="{00000000-5F1D-41B9-B806-5C8F62D3A7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1505</c:v>
                </c:pt>
                <c:pt idx="5">
                  <c:v>1323</c:v>
                </c:pt>
                <c:pt idx="8">
                  <c:v>1170</c:v>
                </c:pt>
                <c:pt idx="11">
                  <c:v>1061</c:v>
                </c:pt>
                <c:pt idx="14">
                  <c:v>918</c:v>
                </c:pt>
              </c:numCache>
            </c:numRef>
          </c:val>
          <c:extLst>
            <c:ext xmlns:c16="http://schemas.microsoft.com/office/drawing/2014/chart" uri="{C3380CC4-5D6E-409C-BE32-E72D297353CC}">
              <c16:uniqueId val="{00000001-5F1D-41B9-B806-5C8F62D3A7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4053</c:v>
                </c:pt>
                <c:pt idx="5">
                  <c:v>4945</c:v>
                </c:pt>
                <c:pt idx="8">
                  <c:v>5761</c:v>
                </c:pt>
                <c:pt idx="11">
                  <c:v>6581</c:v>
                </c:pt>
                <c:pt idx="14">
                  <c:v>7483</c:v>
                </c:pt>
              </c:numCache>
            </c:numRef>
          </c:val>
          <c:extLst>
            <c:ext xmlns:c16="http://schemas.microsoft.com/office/drawing/2014/chart" uri="{C3380CC4-5D6E-409C-BE32-E72D297353CC}">
              <c16:uniqueId val="{00000002-5F1D-41B9-B806-5C8F62D3A7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1D-41B9-B806-5C8F62D3A7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1D-41B9-B806-5C8F62D3A7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c:v>
                </c:pt>
                <c:pt idx="3">
                  <c:v>2</c:v>
                </c:pt>
                <c:pt idx="6">
                  <c:v>1</c:v>
                </c:pt>
                <c:pt idx="9">
                  <c:v>0</c:v>
                </c:pt>
                <c:pt idx="12">
                  <c:v>0</c:v>
                </c:pt>
              </c:numCache>
            </c:numRef>
          </c:val>
          <c:extLst>
            <c:ext xmlns:c16="http://schemas.microsoft.com/office/drawing/2014/chart" uri="{C3380CC4-5D6E-409C-BE32-E72D297353CC}">
              <c16:uniqueId val="{00000005-5F1D-41B9-B806-5C8F62D3A7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1651</c:v>
                </c:pt>
                <c:pt idx="3">
                  <c:v>1629</c:v>
                </c:pt>
                <c:pt idx="6">
                  <c:v>1493</c:v>
                </c:pt>
                <c:pt idx="9">
                  <c:v>1455</c:v>
                </c:pt>
                <c:pt idx="12">
                  <c:v>1304</c:v>
                </c:pt>
              </c:numCache>
            </c:numRef>
          </c:val>
          <c:extLst>
            <c:ext xmlns:c16="http://schemas.microsoft.com/office/drawing/2014/chart" uri="{C3380CC4-5D6E-409C-BE32-E72D297353CC}">
              <c16:uniqueId val="{00000006-5F1D-41B9-B806-5C8F62D3A7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257</c:v>
                </c:pt>
                <c:pt idx="3">
                  <c:v>227</c:v>
                </c:pt>
                <c:pt idx="6">
                  <c:v>229</c:v>
                </c:pt>
                <c:pt idx="9">
                  <c:v>203</c:v>
                </c:pt>
                <c:pt idx="12">
                  <c:v>306</c:v>
                </c:pt>
              </c:numCache>
            </c:numRef>
          </c:val>
          <c:extLst>
            <c:ext xmlns:c16="http://schemas.microsoft.com/office/drawing/2014/chart" uri="{C3380CC4-5D6E-409C-BE32-E72D297353CC}">
              <c16:uniqueId val="{00000007-5F1D-41B9-B806-5C8F62D3A7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6521</c:v>
                </c:pt>
                <c:pt idx="3">
                  <c:v>7784</c:v>
                </c:pt>
                <c:pt idx="6">
                  <c:v>8242</c:v>
                </c:pt>
                <c:pt idx="9">
                  <c:v>8039</c:v>
                </c:pt>
                <c:pt idx="12">
                  <c:v>7651</c:v>
                </c:pt>
              </c:numCache>
            </c:numRef>
          </c:val>
          <c:extLst>
            <c:ext xmlns:c16="http://schemas.microsoft.com/office/drawing/2014/chart" uri="{C3380CC4-5D6E-409C-BE32-E72D297353CC}">
              <c16:uniqueId val="{00000008-5F1D-41B9-B806-5C8F62D3A7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59</c:v>
                </c:pt>
                <c:pt idx="6">
                  <c:v>48</c:v>
                </c:pt>
                <c:pt idx="9">
                  <c:v>8612</c:v>
                </c:pt>
                <c:pt idx="12">
                  <c:v>7044</c:v>
                </c:pt>
              </c:numCache>
            </c:numRef>
          </c:val>
          <c:extLst>
            <c:ext xmlns:c16="http://schemas.microsoft.com/office/drawing/2014/chart" uri="{C3380CC4-5D6E-409C-BE32-E72D297353CC}">
              <c16:uniqueId val="{00000009-5F1D-41B9-B806-5C8F62D3A7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13316</c:v>
                </c:pt>
                <c:pt idx="3">
                  <c:v>12755</c:v>
                </c:pt>
                <c:pt idx="6">
                  <c:v>12085</c:v>
                </c:pt>
                <c:pt idx="9">
                  <c:v>12006</c:v>
                </c:pt>
                <c:pt idx="12">
                  <c:v>13014</c:v>
                </c:pt>
              </c:numCache>
            </c:numRef>
          </c:val>
          <c:extLst>
            <c:ext xmlns:c16="http://schemas.microsoft.com/office/drawing/2014/chart" uri="{C3380CC4-5D6E-409C-BE32-E72D297353CC}">
              <c16:uniqueId val="{0000000A-5F1D-41B9-B806-5C8F62D3A79D}"/>
            </c:ext>
          </c:extLst>
        </c:ser>
        <c:dLbls>
          <c:showLegendKey val="0"/>
          <c:showVal val="0"/>
          <c:showCatName val="0"/>
          <c:showSerName val="0"/>
          <c:showPercent val="0"/>
          <c:showBubbleSize val="0"/>
        </c:dLbls>
        <c:gapWidth val="100"/>
        <c:overlap val="100"/>
        <c:axId val="4698296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2180</c:v>
                </c:pt>
                <c:pt idx="2">
                  <c:v>#N/A</c:v>
                </c:pt>
                <c:pt idx="3">
                  <c:v>#N/A</c:v>
                </c:pt>
                <c:pt idx="4">
                  <c:v>2184</c:v>
                </c:pt>
                <c:pt idx="5">
                  <c:v>#N/A</c:v>
                </c:pt>
                <c:pt idx="6">
                  <c:v>#N/A</c:v>
                </c:pt>
                <c:pt idx="7">
                  <c:v>1587</c:v>
                </c:pt>
                <c:pt idx="8">
                  <c:v>#N/A</c:v>
                </c:pt>
                <c:pt idx="9">
                  <c:v>#N/A</c:v>
                </c:pt>
                <c:pt idx="10">
                  <c:v>8784</c:v>
                </c:pt>
                <c:pt idx="11">
                  <c:v>#N/A</c:v>
                </c:pt>
                <c:pt idx="12">
                  <c:v>#N/A</c:v>
                </c:pt>
                <c:pt idx="13">
                  <c:v>6284</c:v>
                </c:pt>
                <c:pt idx="14">
                  <c:v>#N/A</c:v>
                </c:pt>
              </c:numCache>
            </c:numRef>
          </c:val>
          <c:smooth val="0"/>
          <c:extLst>
            <c:ext xmlns:c16="http://schemas.microsoft.com/office/drawing/2014/chart" uri="{C3380CC4-5D6E-409C-BE32-E72D297353CC}">
              <c16:uniqueId val="{0000000B-5F1D-41B9-B806-5C8F62D3A79D}"/>
            </c:ext>
          </c:extLst>
        </c:ser>
        <c:dLbls>
          <c:showLegendKey val="0"/>
          <c:showVal val="0"/>
          <c:showCatName val="0"/>
          <c:showSerName val="0"/>
          <c:showPercent val="0"/>
          <c:showBubbleSize val="0"/>
        </c:dLbls>
        <c:marker val="1"/>
        <c:smooth val="0"/>
        <c:axId val="469829672"/>
        <c:axId val="1"/>
      </c:lineChart>
      <c:catAx>
        <c:axId val="46982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82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id="{E05306F6-85F7-48C8-AD05-AAD8A8441BCE}"/>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id="{1E4F627F-8C1E-4102-B923-A4FCF950468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2E879BC5-376E-4DCC-9E66-DD1FAAC1CFF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C8CD603D-3EB6-471D-9FED-57521D9753C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6E4B64A5-00EF-4921-A87A-8A5F4FC7AA2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9A98E07-4486-4A4B-A014-0473B8F0FE7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4AFCDCFF-64C1-4B45-8303-E84F8D5766F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7A299EE5-859E-4DD8-9D22-B3F438F84BC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990BF4BF-81BD-449C-BB0C-5C1B80B08CA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FD12A54E-D3E5-4D8C-BC41-1276F2527116}"/>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AD44BA51-F521-42E1-B1BB-89525536A1A8}"/>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CE0BA280-1BA0-47EC-BD95-419087C8E28B}"/>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13,908
13,810
419.69
12,862,845
12,070,451
660,565
7,489,559
13,013,900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926AB15F-BA11-4CB2-A706-E9AAAA8BE281}"/>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20362B46-6215-48F9-A112-E68EAB6EBCD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1FE54E22-5CCA-46E3-A7DB-08D3FEC25926}"/>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12.6
103.0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DB176930-E68D-4E65-8AB7-168168FF0E01}"/>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61BCE79E-647A-4B58-80B2-E61CE74C7976}"/>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F4B9E542-973A-4856-9DBB-17E8E8F5D358}"/>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83903FF5-C36C-432D-B162-0BD5D7716788}"/>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57C1C41F-8CE9-4EE7-943D-8626CA7713A7}"/>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FC48BC07-B0E0-44AD-A5D2-D34D5BE063BB}"/>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165F1F6D-32A6-4D99-A398-9248AC1DE048}"/>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15338FE9-2BFE-4576-BA44-900CE12E1A4C}"/>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8504B1C7-4F1C-42F0-AA5D-8F93454202DF}"/>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12913070-C0DA-4EA5-A6D5-7486C49FF5BC}"/>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AE7B4A78-377B-456A-B55B-2E298718B91D}"/>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C834169E-058A-4032-A8D9-85A286530C69}"/>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CCDDB3D5-48B8-4BEF-B88B-FF8CDFAE0E25}"/>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AFCA0D9C-F40C-46ED-959D-D67DE4BE1779}"/>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1585A5EB-64FA-4713-9317-F2204B7A3242}"/>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890D06D7-0076-4947-815A-C141327675BE}"/>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96175020-771E-4A8A-8054-504E2DE52BF6}"/>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C213E1CE-ADF9-47EB-931A-29CC8FF68711}"/>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5B1EAC40-8711-497F-A1ED-7315E6AF3317}"/>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FAA8E711-7964-44C5-BC0F-2AAC9CBC34C2}"/>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2DE8DD4D-CC4B-40DE-98FC-6411DBC4B43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2149FF13-4D4B-415D-A2C2-A38B1FD05C74}"/>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B03DE0A-F97D-4BDE-B611-C8B71236A15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45AC7BE9-905F-4DC2-A24F-2B56C964878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7D6D81EE-0FFE-4BE4-8F5E-324AD68269D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CA955816-F3D6-4CD5-B948-7E1004872A6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8AD4C37F-338B-4EDA-9A0E-2C54471E8EF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7F1C85F3-74AF-4719-81C9-8311E58EC8B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67DAEFA0-BFB5-4055-8DF4-1B2D291130F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A4B0E84F-B5F1-4874-8447-0EA342A0DD3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240365C6-9CAF-460A-A08F-D8B3428AA11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E91E8E1B-768F-4EFC-961D-29AA42FD5C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6089388E-8C3F-4D7C-8509-F94E9D08E3A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baseline="0">
              <a:latin typeface="ＭＳ Ｐゴシック"/>
            </a:rPr>
            <a:t>　人口の減少と急速な高齢化に加え、町内に基盤となる産業が乏しいことから、税収等の大きな伸びは期待できず、財政基盤が弱く財政力指数は低い水準で推移している。</a:t>
          </a:r>
          <a:endParaRPr kumimoji="1" lang="en-US" altLang="ja-JP" sz="1300" baseline="0">
            <a:latin typeface="ＭＳ Ｐゴシック"/>
          </a:endParaRPr>
        </a:p>
        <a:p>
          <a:pPr>
            <a:lnSpc>
              <a:spcPts val="1500"/>
            </a:lnSpc>
          </a:pPr>
          <a:r>
            <a:rPr kumimoji="1" lang="ja-JP" altLang="en-US" sz="1300" baseline="0">
              <a:latin typeface="ＭＳ Ｐゴシック"/>
            </a:rPr>
            <a:t>　今後、税等の収納率向上と定員管理・給与の適正化等歳出の抑制に取り組み、財政の健全化と財政基盤の強化に努める。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95D89657-D01B-4249-9FE6-1101E865DD5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B77270AF-3475-4D1A-8956-5DADBCAF4D0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84D0627E-33E6-4E23-9383-06C127D68A9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B9C09CB2-0296-4AFA-B20F-7E858C46084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CA1D1277-48CA-4673-9B60-A2A62B19075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5A32B07E-07EE-43FB-98D2-D037C4E3E61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11A4AD0-A713-48DB-9FAE-17A1D5ECDFD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2B27B296-FE2D-47A7-8A3A-9B4EBF57312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342A02D-6B91-4A61-BCE3-3FAD9F0FC6B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5E09ECF3-5B72-400D-BCD9-59FCE1A97F8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5141E61D-6E3F-4048-8A3B-C447324D3D1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FD4970A0-F83D-41A7-B607-B8FD581042F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C226BBE1-AF7B-4E6A-8047-11D24DE0058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A248EEBB-59F0-4C23-879B-BA17B384DBB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661644A-F593-4509-98CD-88EC73E871F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3BA30749-BC92-4C82-A041-AFDAC0083CE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EBC58D71-0AB8-419D-A7AA-D79BEDF66FE8}"/>
            </a:ext>
          </a:extLst>
        </xdr:cNvPr>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8840CB7A-3F95-4274-9D80-2E5175EEFC98}"/>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87BE2E45-0B5B-4ED1-A9C9-990D9E63FF4A}"/>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a:extLst>
            <a:ext uri="{FF2B5EF4-FFF2-40B4-BE49-F238E27FC236}">
              <a16:creationId xmlns:a16="http://schemas.microsoft.com/office/drawing/2014/main" id="{35247380-73C4-473A-8117-49FD62D6472D}"/>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a:extLst>
            <a:ext uri="{FF2B5EF4-FFF2-40B4-BE49-F238E27FC236}">
              <a16:creationId xmlns:a16="http://schemas.microsoft.com/office/drawing/2014/main" id="{9DD9277D-D243-4423-8406-0495ED1D68E4}"/>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a:extLst>
            <a:ext uri="{FF2B5EF4-FFF2-40B4-BE49-F238E27FC236}">
              <a16:creationId xmlns:a16="http://schemas.microsoft.com/office/drawing/2014/main" id="{90D82291-BC6F-4557-9AF2-BF7C4F2163EC}"/>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a:extLst>
            <a:ext uri="{FF2B5EF4-FFF2-40B4-BE49-F238E27FC236}">
              <a16:creationId xmlns:a16="http://schemas.microsoft.com/office/drawing/2014/main" id="{BC6D3181-6E91-44AA-AB40-26B43586C5E1}"/>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a:extLst>
            <a:ext uri="{FF2B5EF4-FFF2-40B4-BE49-F238E27FC236}">
              <a16:creationId xmlns:a16="http://schemas.microsoft.com/office/drawing/2014/main" id="{0E6A345C-1E4F-4ACD-AD9E-2332D300F186}"/>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a:extLst>
            <a:ext uri="{FF2B5EF4-FFF2-40B4-BE49-F238E27FC236}">
              <a16:creationId xmlns:a16="http://schemas.microsoft.com/office/drawing/2014/main" id="{C2FE3469-CE75-4D4F-9DA7-D65D0641CC97}"/>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a16="http://schemas.microsoft.com/office/drawing/2014/main" id="{D164D5E0-BC03-4139-B71A-BE283E336E11}"/>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6851</xdr:rowOff>
    </xdr:from>
    <xdr:ext cx="736600" cy="259045"/>
    <xdr:sp macro="" textlink="">
      <xdr:nvSpPr>
        <xdr:cNvPr id="74" name="テキスト ボックス 73">
          <a:extLst>
            <a:ext uri="{FF2B5EF4-FFF2-40B4-BE49-F238E27FC236}">
              <a16:creationId xmlns:a16="http://schemas.microsoft.com/office/drawing/2014/main" id="{F5363695-CE68-4B62-B51E-18D0F6BE25F4}"/>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a:extLst>
            <a:ext uri="{FF2B5EF4-FFF2-40B4-BE49-F238E27FC236}">
              <a16:creationId xmlns:a16="http://schemas.microsoft.com/office/drawing/2014/main" id="{2A4E44DC-989D-4053-9F3C-62404D494851}"/>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a:extLst>
            <a:ext uri="{FF2B5EF4-FFF2-40B4-BE49-F238E27FC236}">
              <a16:creationId xmlns:a16="http://schemas.microsoft.com/office/drawing/2014/main" id="{B04016C4-9ADE-4B84-8F16-015DAA083006}"/>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D324FE32-3B02-4C7F-B615-3EE32C8A6F89}"/>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a:extLst>
            <a:ext uri="{FF2B5EF4-FFF2-40B4-BE49-F238E27FC236}">
              <a16:creationId xmlns:a16="http://schemas.microsoft.com/office/drawing/2014/main" id="{E4957E4C-5F2F-4A46-A503-BB299AC1B2D8}"/>
            </a:ext>
          </a:extLst>
        </xdr:cNvPr>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a:extLst>
            <a:ext uri="{FF2B5EF4-FFF2-40B4-BE49-F238E27FC236}">
              <a16:creationId xmlns:a16="http://schemas.microsoft.com/office/drawing/2014/main" id="{D50F187B-D6F6-471F-A4F2-180C8DFAF406}"/>
            </a:ext>
          </a:extLst>
        </xdr:cNvPr>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109358</xdr:rowOff>
    </xdr:from>
    <xdr:ext cx="762000" cy="259045"/>
    <xdr:sp macro="" textlink="">
      <xdr:nvSpPr>
        <xdr:cNvPr id="80" name="テキスト ボックス 79">
          <a:extLst>
            <a:ext uri="{FF2B5EF4-FFF2-40B4-BE49-F238E27FC236}">
              <a16:creationId xmlns:a16="http://schemas.microsoft.com/office/drawing/2014/main" id="{868DDA33-C50B-42A1-B845-CB1A8C4DC0A2}"/>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a:extLst>
            <a:ext uri="{FF2B5EF4-FFF2-40B4-BE49-F238E27FC236}">
              <a16:creationId xmlns:a16="http://schemas.microsoft.com/office/drawing/2014/main" id="{0807CC54-0BB5-47FD-A410-3AEB84B74A2F}"/>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74886</xdr:rowOff>
    </xdr:from>
    <xdr:ext cx="762000" cy="259045"/>
    <xdr:sp macro="" textlink="">
      <xdr:nvSpPr>
        <xdr:cNvPr id="82" name="テキスト ボックス 81">
          <a:extLst>
            <a:ext uri="{FF2B5EF4-FFF2-40B4-BE49-F238E27FC236}">
              <a16:creationId xmlns:a16="http://schemas.microsoft.com/office/drawing/2014/main" id="{6F53B5DD-B37B-4E55-B3C5-32BCC5460EFD}"/>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EEE81AC-0552-44BC-9202-DF2843E3318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36D478-04D3-471B-A558-EB6B360376E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42291A8-6B64-4E16-8537-CF4B2BC1971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4F68DD4-3A08-427B-A49C-571D4229A75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7D707B0-AABB-49C4-ADBC-2512E65DF9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a:extLst>
            <a:ext uri="{FF2B5EF4-FFF2-40B4-BE49-F238E27FC236}">
              <a16:creationId xmlns:a16="http://schemas.microsoft.com/office/drawing/2014/main" id="{BFF5BC2A-48F9-4CEB-94F6-CD8F92572F18}"/>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142015</xdr:rowOff>
    </xdr:from>
    <xdr:ext cx="762000" cy="259045"/>
    <xdr:sp macro="" textlink="">
      <xdr:nvSpPr>
        <xdr:cNvPr id="89" name="財政力該当値テキスト">
          <a:extLst>
            <a:ext uri="{FF2B5EF4-FFF2-40B4-BE49-F238E27FC236}">
              <a16:creationId xmlns:a16="http://schemas.microsoft.com/office/drawing/2014/main" id="{287CA8C9-2691-49FD-AC7A-D40C9F4EC498}"/>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a:extLst>
            <a:ext uri="{FF2B5EF4-FFF2-40B4-BE49-F238E27FC236}">
              <a16:creationId xmlns:a16="http://schemas.microsoft.com/office/drawing/2014/main" id="{4C6D7434-47D0-48DB-A17D-511234D3E586}"/>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84865</xdr:rowOff>
    </xdr:from>
    <xdr:ext cx="736600" cy="259045"/>
    <xdr:sp macro="" textlink="">
      <xdr:nvSpPr>
        <xdr:cNvPr id="91" name="テキスト ボックス 90">
          <a:extLst>
            <a:ext uri="{FF2B5EF4-FFF2-40B4-BE49-F238E27FC236}">
              <a16:creationId xmlns:a16="http://schemas.microsoft.com/office/drawing/2014/main" id="{1168E985-4155-4117-800F-94C7B324CDE9}"/>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a:extLst>
            <a:ext uri="{FF2B5EF4-FFF2-40B4-BE49-F238E27FC236}">
              <a16:creationId xmlns:a16="http://schemas.microsoft.com/office/drawing/2014/main" id="{E1F0A689-3547-413E-8670-44C3B248F6A3}"/>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96355</xdr:rowOff>
    </xdr:from>
    <xdr:ext cx="762000" cy="259045"/>
    <xdr:sp macro="" textlink="">
      <xdr:nvSpPr>
        <xdr:cNvPr id="93" name="テキスト ボックス 92">
          <a:extLst>
            <a:ext uri="{FF2B5EF4-FFF2-40B4-BE49-F238E27FC236}">
              <a16:creationId xmlns:a16="http://schemas.microsoft.com/office/drawing/2014/main" id="{EE400AFC-74F2-4F22-BFC1-939987A25DEE}"/>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a:extLst>
            <a:ext uri="{FF2B5EF4-FFF2-40B4-BE49-F238E27FC236}">
              <a16:creationId xmlns:a16="http://schemas.microsoft.com/office/drawing/2014/main" id="{7E5E1475-389D-47D8-ABFD-DE67953CA0A4}"/>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96355</xdr:rowOff>
    </xdr:from>
    <xdr:ext cx="762000" cy="259045"/>
    <xdr:sp macro="" textlink="">
      <xdr:nvSpPr>
        <xdr:cNvPr id="95" name="テキスト ボックス 94">
          <a:extLst>
            <a:ext uri="{FF2B5EF4-FFF2-40B4-BE49-F238E27FC236}">
              <a16:creationId xmlns:a16="http://schemas.microsoft.com/office/drawing/2014/main" id="{A939E8B9-0929-4175-A20B-F722DE43C198}"/>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a:extLst>
            <a:ext uri="{FF2B5EF4-FFF2-40B4-BE49-F238E27FC236}">
              <a16:creationId xmlns:a16="http://schemas.microsoft.com/office/drawing/2014/main" id="{0113F227-C9C8-4386-A73C-AD9F77DAB461}"/>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73375</xdr:rowOff>
    </xdr:from>
    <xdr:ext cx="762000" cy="259045"/>
    <xdr:sp macro="" textlink="">
      <xdr:nvSpPr>
        <xdr:cNvPr id="97" name="テキスト ボックス 96">
          <a:extLst>
            <a:ext uri="{FF2B5EF4-FFF2-40B4-BE49-F238E27FC236}">
              <a16:creationId xmlns:a16="http://schemas.microsoft.com/office/drawing/2014/main" id="{202116E2-8264-4B8A-AD4C-BF68DD0AEF1F}"/>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3D5A63DD-F38B-4A3D-874E-5FDF3212FD1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6EFAB9-7BFD-47D7-A6B6-BA98238E28A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a:extLst>
            <a:ext uri="{FF2B5EF4-FFF2-40B4-BE49-F238E27FC236}">
              <a16:creationId xmlns:a16="http://schemas.microsoft.com/office/drawing/2014/main" id="{59F35070-4E36-4C99-8006-0E1CAE99999A}"/>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35669A6D-D93B-4B62-8431-00725A0A96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C3EA4B82-E069-49DB-A20C-0688C005029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585A3B09-75A8-40E7-AC55-F1558F0AD78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4EF47965-A661-43BA-B0CB-C9908F5EDBB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239E8B8-02AC-4896-B2D8-2EBD05D929B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E96770A1-B1E5-4D9B-99C2-BBB5DF5E468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D80762C2-6E63-48D7-A8C7-2B7BA05AF81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3BF816F7-1F25-402E-AC2D-DD7DD69A92C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1049BEA9-C994-4D6B-A6BB-3F9DD5D2F00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6A106D05-A97F-49FD-AED6-9B47B1EBDF6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合併後の行財政改革の断行により、職員定員管理において、２２９人から１８１人まで削減し、大規模事業にかかる起債の償還も終了したことで、地方交付税の合併特例措置の恩恵により、財源が確保され、大幅な改善がみられた。</a:t>
          </a:r>
          <a:endParaRPr kumimoji="1" lang="en-US" altLang="ja-JP" sz="1300">
            <a:latin typeface="ＭＳ Ｐゴシック"/>
          </a:endParaRPr>
        </a:p>
        <a:p>
          <a:pPr>
            <a:lnSpc>
              <a:spcPts val="1500"/>
            </a:lnSpc>
          </a:pPr>
          <a:r>
            <a:rPr kumimoji="1" lang="ja-JP" altLang="en-US" sz="1300">
              <a:latin typeface="ＭＳ Ｐゴシック"/>
            </a:rPr>
            <a:t>　今後は、新たにＰＦＩでのＦＴＴＨ事業や認定こども園整備事業、教育施設整備等の大規模な事業による起債の借入に伴い、一時的に財政の硬直化が懸念されるが、普通交付税の合併特例措置に代わる手当や地域創生による税収の確保等により、ある程度の財源確保を見込みつつ、引き続きスクラップ</a:t>
          </a:r>
          <a:r>
            <a:rPr kumimoji="1" lang="en-US" altLang="ja-JP" sz="1300">
              <a:latin typeface="ＭＳ Ｐゴシック"/>
            </a:rPr>
            <a:t>&amp;</a:t>
          </a:r>
          <a:r>
            <a:rPr kumimoji="1" lang="ja-JP" altLang="en-US" sz="1300">
              <a:latin typeface="ＭＳ Ｐゴシック"/>
            </a:rPr>
            <a:t>ビルトによる行財政改革により、大規模事業の抑制及び新発債の発行制限を行い、公共施設等総合管理計画の策定を行い、適正管理による改善を目指したい。</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2EA9CCC-0AE0-411C-9737-1FFCD845134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D6FC6034-7B69-46BB-B2C4-BF5C2CF94E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5732F96-9B94-4641-B9AC-B58F7ECF959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FDF5F07D-62DD-4CCE-8201-8BF76EAD39C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63B2C44-9C0B-4516-84E2-73DF21955C8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95D88AF7-87B4-40C2-83A5-AD1D8125FC5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3AEFA98-55AA-45F6-B556-CC0BEC00F62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3CAB680F-746D-4619-836A-E3D7572B852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7C753DCA-3A6C-4D63-95E0-4FB89A81658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56BDEB40-CC07-40D3-BF30-8FB419BD1BF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F19BF84-9F18-4A54-B762-E6207142F4E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545413C-6C7C-4149-A88F-34FB99F341B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E9071D4-3CA0-4EB9-B7D0-1FF99E85670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BF49D47A-5919-4B71-9788-4B0E3383F88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452D4A6F-4EE7-4EAA-AF09-BFB5D573953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CCD27214-A7E6-4151-A2BA-452A36BD4DD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a:extLst>
            <a:ext uri="{FF2B5EF4-FFF2-40B4-BE49-F238E27FC236}">
              <a16:creationId xmlns:a16="http://schemas.microsoft.com/office/drawing/2014/main" id="{75B2EB51-193A-41D9-9A29-D60B30B42F3B}"/>
            </a:ext>
          </a:extLst>
        </xdr:cNvPr>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a:extLst>
            <a:ext uri="{FF2B5EF4-FFF2-40B4-BE49-F238E27FC236}">
              <a16:creationId xmlns:a16="http://schemas.microsoft.com/office/drawing/2014/main" id="{F27A6CF2-B22B-460F-9169-8545F9EC1B9D}"/>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a:extLst>
            <a:ext uri="{FF2B5EF4-FFF2-40B4-BE49-F238E27FC236}">
              <a16:creationId xmlns:a16="http://schemas.microsoft.com/office/drawing/2014/main" id="{6E99A42B-258E-4474-822B-68BA3B8236AC}"/>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a:extLst>
            <a:ext uri="{FF2B5EF4-FFF2-40B4-BE49-F238E27FC236}">
              <a16:creationId xmlns:a16="http://schemas.microsoft.com/office/drawing/2014/main" id="{1F7645F3-8AB5-4A75-A018-DB132E56FB23}"/>
            </a:ext>
          </a:extLst>
        </xdr:cNvPr>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a:extLst>
            <a:ext uri="{FF2B5EF4-FFF2-40B4-BE49-F238E27FC236}">
              <a16:creationId xmlns:a16="http://schemas.microsoft.com/office/drawing/2014/main" id="{D197D189-C1F1-4E7C-A8B1-0002D417C5D1}"/>
            </a:ext>
          </a:extLst>
        </xdr:cNvPr>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62</xdr:row>
      <xdr:rowOff>169121</xdr:rowOff>
    </xdr:to>
    <xdr:cxnSp macro="">
      <xdr:nvCxnSpPr>
        <xdr:cNvPr id="132" name="直線コネクタ 131">
          <a:extLst>
            <a:ext uri="{FF2B5EF4-FFF2-40B4-BE49-F238E27FC236}">
              <a16:creationId xmlns:a16="http://schemas.microsoft.com/office/drawing/2014/main" id="{E38D4CAA-B618-4C82-B771-4FF07495E8C0}"/>
            </a:ext>
          </a:extLst>
        </xdr:cNvPr>
        <xdr:cNvCxnSpPr/>
      </xdr:nvCxnSpPr>
      <xdr:spPr>
        <a:xfrm flipV="1">
          <a:off x="4114800" y="10581852"/>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a:extLst>
            <a:ext uri="{FF2B5EF4-FFF2-40B4-BE49-F238E27FC236}">
              <a16:creationId xmlns:a16="http://schemas.microsoft.com/office/drawing/2014/main" id="{2E99D117-EB58-49B5-AEBE-2BD433704F30}"/>
            </a:ext>
          </a:extLst>
        </xdr:cNvPr>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a:extLst>
            <a:ext uri="{FF2B5EF4-FFF2-40B4-BE49-F238E27FC236}">
              <a16:creationId xmlns:a16="http://schemas.microsoft.com/office/drawing/2014/main" id="{404AB660-A08F-404B-9056-6CB1B69D90A5}"/>
            </a:ext>
          </a:extLst>
        </xdr:cNvPr>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169121</xdr:rowOff>
    </xdr:from>
    <xdr:to>
      <xdr:col>6</xdr:col>
      <xdr:colOff>0</xdr:colOff>
      <xdr:row>64</xdr:row>
      <xdr:rowOff>15240</xdr:rowOff>
    </xdr:to>
    <xdr:cxnSp macro="">
      <xdr:nvCxnSpPr>
        <xdr:cNvPr id="135" name="直線コネクタ 134">
          <a:extLst>
            <a:ext uri="{FF2B5EF4-FFF2-40B4-BE49-F238E27FC236}">
              <a16:creationId xmlns:a16="http://schemas.microsoft.com/office/drawing/2014/main" id="{2F076DCD-17D9-4A20-B844-99BA07D904FA}"/>
            </a:ext>
          </a:extLst>
        </xdr:cNvPr>
        <xdr:cNvCxnSpPr/>
      </xdr:nvCxnSpPr>
      <xdr:spPr>
        <a:xfrm flipV="1">
          <a:off x="3225800" y="107990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a:extLst>
            <a:ext uri="{FF2B5EF4-FFF2-40B4-BE49-F238E27FC236}">
              <a16:creationId xmlns:a16="http://schemas.microsoft.com/office/drawing/2014/main" id="{66AD8357-4880-4CB0-85CB-709E8C25D3BA}"/>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139294</xdr:rowOff>
    </xdr:from>
    <xdr:ext cx="736600" cy="259045"/>
    <xdr:sp macro="" textlink="">
      <xdr:nvSpPr>
        <xdr:cNvPr id="137" name="テキスト ボックス 136">
          <a:extLst>
            <a:ext uri="{FF2B5EF4-FFF2-40B4-BE49-F238E27FC236}">
              <a16:creationId xmlns:a16="http://schemas.microsoft.com/office/drawing/2014/main" id="{218BFE67-5EE6-4AD9-BC2C-7106C3336A3A}"/>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161079</xdr:rowOff>
    </xdr:from>
    <xdr:to>
      <xdr:col>4</xdr:col>
      <xdr:colOff>482600</xdr:colOff>
      <xdr:row>64</xdr:row>
      <xdr:rowOff>15240</xdr:rowOff>
    </xdr:to>
    <xdr:cxnSp macro="">
      <xdr:nvCxnSpPr>
        <xdr:cNvPr id="138" name="直線コネクタ 137">
          <a:extLst>
            <a:ext uri="{FF2B5EF4-FFF2-40B4-BE49-F238E27FC236}">
              <a16:creationId xmlns:a16="http://schemas.microsoft.com/office/drawing/2014/main" id="{A0A23E3E-A4A7-410C-9A07-B7CF6CB3E299}"/>
            </a:ext>
          </a:extLst>
        </xdr:cNvPr>
        <xdr:cNvCxnSpPr/>
      </xdr:nvCxnSpPr>
      <xdr:spPr>
        <a:xfrm>
          <a:off x="2336800" y="107909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a:extLst>
            <a:ext uri="{FF2B5EF4-FFF2-40B4-BE49-F238E27FC236}">
              <a16:creationId xmlns:a16="http://schemas.microsoft.com/office/drawing/2014/main" id="{CF3D4EA7-79CE-47D3-88A2-D1DAA28781C7}"/>
            </a:ext>
          </a:extLst>
        </xdr:cNvPr>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103098</xdr:rowOff>
    </xdr:from>
    <xdr:ext cx="762000" cy="259045"/>
    <xdr:sp macro="" textlink="">
      <xdr:nvSpPr>
        <xdr:cNvPr id="140" name="テキスト ボックス 139">
          <a:extLst>
            <a:ext uri="{FF2B5EF4-FFF2-40B4-BE49-F238E27FC236}">
              <a16:creationId xmlns:a16="http://schemas.microsoft.com/office/drawing/2014/main" id="{B54BA5BB-AE26-464B-9759-58A05337DD52}"/>
            </a:ext>
          </a:extLst>
        </xdr:cNvPr>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64</xdr:row>
      <xdr:rowOff>103717</xdr:rowOff>
    </xdr:to>
    <xdr:cxnSp macro="">
      <xdr:nvCxnSpPr>
        <xdr:cNvPr id="141" name="直線コネクタ 140">
          <a:extLst>
            <a:ext uri="{FF2B5EF4-FFF2-40B4-BE49-F238E27FC236}">
              <a16:creationId xmlns:a16="http://schemas.microsoft.com/office/drawing/2014/main" id="{FF5356AE-9B6E-431D-986E-B9E6AC9E3AED}"/>
            </a:ext>
          </a:extLst>
        </xdr:cNvPr>
        <xdr:cNvCxnSpPr/>
      </xdr:nvCxnSpPr>
      <xdr:spPr>
        <a:xfrm flipV="1">
          <a:off x="1447800" y="10790979"/>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a:extLst>
            <a:ext uri="{FF2B5EF4-FFF2-40B4-BE49-F238E27FC236}">
              <a16:creationId xmlns:a16="http://schemas.microsoft.com/office/drawing/2014/main" id="{2F6BD512-F465-416C-8695-1187FEC2DF37}"/>
            </a:ext>
          </a:extLst>
        </xdr:cNvPr>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153898</xdr:rowOff>
    </xdr:from>
    <xdr:ext cx="762000" cy="259045"/>
    <xdr:sp macro="" textlink="">
      <xdr:nvSpPr>
        <xdr:cNvPr id="143" name="テキスト ボックス 142">
          <a:extLst>
            <a:ext uri="{FF2B5EF4-FFF2-40B4-BE49-F238E27FC236}">
              <a16:creationId xmlns:a16="http://schemas.microsoft.com/office/drawing/2014/main" id="{314BD314-4FA8-470B-AEF2-42BFFA86049A}"/>
            </a:ext>
          </a:extLst>
        </xdr:cNvPr>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a:extLst>
            <a:ext uri="{FF2B5EF4-FFF2-40B4-BE49-F238E27FC236}">
              <a16:creationId xmlns:a16="http://schemas.microsoft.com/office/drawing/2014/main" id="{33219F56-98C0-4E51-A516-7CC4170F35F9}"/>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4039</xdr:rowOff>
    </xdr:from>
    <xdr:ext cx="762000" cy="259045"/>
    <xdr:sp macro="" textlink="">
      <xdr:nvSpPr>
        <xdr:cNvPr id="145" name="テキスト ボックス 144">
          <a:extLst>
            <a:ext uri="{FF2B5EF4-FFF2-40B4-BE49-F238E27FC236}">
              <a16:creationId xmlns:a16="http://schemas.microsoft.com/office/drawing/2014/main" id="{166DA899-51DC-45F8-8116-9CF3A9C7146F}"/>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4EE8737-EE1E-46AD-A37D-CAFD669EEBD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31F0858-A409-48E5-A6BD-434D23DCE28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9D13A07-46B1-4E8F-A4A1-D90E0238360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3A26E28-014F-4573-9865-D5841AFE628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E18563A-D2CC-482B-AC7A-1D5E68CFE07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72602</xdr:rowOff>
    </xdr:from>
    <xdr:to>
      <xdr:col>7</xdr:col>
      <xdr:colOff>203200</xdr:colOff>
      <xdr:row>62</xdr:row>
      <xdr:rowOff>2752</xdr:rowOff>
    </xdr:to>
    <xdr:sp macro="" textlink="">
      <xdr:nvSpPr>
        <xdr:cNvPr id="151" name="円/楕円 150">
          <a:extLst>
            <a:ext uri="{FF2B5EF4-FFF2-40B4-BE49-F238E27FC236}">
              <a16:creationId xmlns:a16="http://schemas.microsoft.com/office/drawing/2014/main" id="{0E2503CF-E978-40DC-A7F4-43A53A6AF02B}"/>
            </a:ext>
          </a:extLst>
        </xdr:cNvPr>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89129</xdr:rowOff>
    </xdr:from>
    <xdr:ext cx="762000" cy="259045"/>
    <xdr:sp macro="" textlink="">
      <xdr:nvSpPr>
        <xdr:cNvPr id="152" name="財政構造の弾力性該当値テキスト">
          <a:extLst>
            <a:ext uri="{FF2B5EF4-FFF2-40B4-BE49-F238E27FC236}">
              <a16:creationId xmlns:a16="http://schemas.microsoft.com/office/drawing/2014/main" id="{E3D5AE09-048C-4DD8-9A13-0F547AF853D1}"/>
            </a:ext>
          </a:extLst>
        </xdr:cNvPr>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3" name="円/楕円 152">
          <a:extLst>
            <a:ext uri="{FF2B5EF4-FFF2-40B4-BE49-F238E27FC236}">
              <a16:creationId xmlns:a16="http://schemas.microsoft.com/office/drawing/2014/main" id="{7FF4874D-5E56-49B0-A530-444F9B23D9A7}"/>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58648</xdr:rowOff>
    </xdr:from>
    <xdr:ext cx="736600" cy="259045"/>
    <xdr:sp macro="" textlink="">
      <xdr:nvSpPr>
        <xdr:cNvPr id="154" name="テキスト ボックス 153">
          <a:extLst>
            <a:ext uri="{FF2B5EF4-FFF2-40B4-BE49-F238E27FC236}">
              <a16:creationId xmlns:a16="http://schemas.microsoft.com/office/drawing/2014/main" id="{8A8232A8-F845-4814-973E-1EADBC3BC99C}"/>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5" name="円/楕円 154">
          <a:extLst>
            <a:ext uri="{FF2B5EF4-FFF2-40B4-BE49-F238E27FC236}">
              <a16:creationId xmlns:a16="http://schemas.microsoft.com/office/drawing/2014/main" id="{0A80184D-B184-4184-9598-8D86B8AFFF25}"/>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76217</xdr:rowOff>
    </xdr:from>
    <xdr:ext cx="762000" cy="259045"/>
    <xdr:sp macro="" textlink="">
      <xdr:nvSpPr>
        <xdr:cNvPr id="156" name="テキスト ボックス 155">
          <a:extLst>
            <a:ext uri="{FF2B5EF4-FFF2-40B4-BE49-F238E27FC236}">
              <a16:creationId xmlns:a16="http://schemas.microsoft.com/office/drawing/2014/main" id="{941C8141-9F94-42CC-AA68-E236A2AA09AF}"/>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110279</xdr:rowOff>
    </xdr:from>
    <xdr:to>
      <xdr:col>3</xdr:col>
      <xdr:colOff>330200</xdr:colOff>
      <xdr:row>63</xdr:row>
      <xdr:rowOff>40429</xdr:rowOff>
    </xdr:to>
    <xdr:sp macro="" textlink="">
      <xdr:nvSpPr>
        <xdr:cNvPr id="157" name="円/楕円 156">
          <a:extLst>
            <a:ext uri="{FF2B5EF4-FFF2-40B4-BE49-F238E27FC236}">
              <a16:creationId xmlns:a16="http://schemas.microsoft.com/office/drawing/2014/main" id="{184CA5F0-0E7F-4140-9E62-A4C7F13C6688}"/>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50606</xdr:rowOff>
    </xdr:from>
    <xdr:ext cx="762000" cy="259045"/>
    <xdr:sp macro="" textlink="">
      <xdr:nvSpPr>
        <xdr:cNvPr id="158" name="テキスト ボックス 157">
          <a:extLst>
            <a:ext uri="{FF2B5EF4-FFF2-40B4-BE49-F238E27FC236}">
              <a16:creationId xmlns:a16="http://schemas.microsoft.com/office/drawing/2014/main" id="{E42DC70A-50FC-4EC9-99D0-2650503FA2CD}"/>
            </a:ext>
          </a:extLst>
        </xdr:cNvPr>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9" name="円/楕円 158">
          <a:extLst>
            <a:ext uri="{FF2B5EF4-FFF2-40B4-BE49-F238E27FC236}">
              <a16:creationId xmlns:a16="http://schemas.microsoft.com/office/drawing/2014/main" id="{8D789184-A88B-4739-8C54-F87157D33EFF}"/>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BE457531-47C0-4A87-A735-4827AC639713}"/>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EC6A0DED-11BF-4AAB-82FD-D0EFABAD1D8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B950562-D564-431F-BB4E-544A2609FC3D}"/>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a:extLst>
            <a:ext uri="{FF2B5EF4-FFF2-40B4-BE49-F238E27FC236}">
              <a16:creationId xmlns:a16="http://schemas.microsoft.com/office/drawing/2014/main" id="{F46E3A63-EE33-40B1-AB11-B3F35F279526}"/>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3A8B5BF1-346E-4B74-ABDE-EA3DA58DD10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96744D7D-3B86-486F-AFDC-4E00C330DF5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44D6F218-A443-403F-962D-6B72804DEB4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44804416-7670-4290-8834-D6AFDA5C60D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98471F5A-83A7-4FFB-8A40-D4420F83138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75D736A2-8918-4E54-B369-8E38E051C00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CDBC125D-5B90-4E0E-931B-2C278CC8812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D991110F-23A0-41BF-AE5B-3F393862A26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F751D2AB-147C-49B9-BCAC-9D63100755A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67EE1AFD-52DE-44A9-94E4-C39FB4EFBE4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二次行財政改革大綱」により、財政引き締め策は行っているものの、未だ類似団体の平均を大きく上回っている状況である。</a:t>
          </a:r>
          <a:endParaRPr kumimoji="1" lang="en-US" altLang="ja-JP" sz="1300">
            <a:latin typeface="ＭＳ Ｐゴシック"/>
          </a:endParaRPr>
        </a:p>
        <a:p>
          <a:pPr>
            <a:lnSpc>
              <a:spcPts val="1500"/>
            </a:lnSpc>
          </a:pPr>
          <a:r>
            <a:rPr kumimoji="1" lang="ja-JP" altLang="en-US" sz="1300">
              <a:latin typeface="ＭＳ Ｐゴシック"/>
            </a:rPr>
            <a:t>　今後も引き続き、定員管理に努めるとともに、施設管理における指定管理者への適正管理指導を徹底し、平成２８年度に策定する公共施設等総合管理計画により、施設のあり方を見直し、適正な指示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51BE4D5-1894-46BF-B4BF-F3FEC5C434C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D603AA30-B920-477A-994E-91F0E2D01EB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E5646B5-CE6E-4260-A8BD-D1EE2CF07BB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14A59F7D-AF8B-42A5-9DA4-F005D93C6C8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BF91D37-15C3-4083-9340-1AFCD0416A9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13C403FD-8133-423D-996E-D4A53045F355}"/>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F41B377-CFDC-470F-8219-0E35B01CD64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F3EDFF93-AB20-4CEA-9738-E9C4AFA1BC2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3ACF24F8-AE97-445F-88EA-787489334FCE}"/>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4576FDF5-0DBB-468F-91F4-CD21A5410EA2}"/>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6488FA8-97FF-4153-A52F-327F8A69886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4A3D405-0958-466F-966D-327488FACFB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4849BD7-8E92-4600-BB5C-B9BACAE5A2C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F0038072-B7D7-45B8-9C81-8CDAE71CD7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a:extLst>
            <a:ext uri="{FF2B5EF4-FFF2-40B4-BE49-F238E27FC236}">
              <a16:creationId xmlns:a16="http://schemas.microsoft.com/office/drawing/2014/main" id="{2B2EEAE8-F7E9-4B75-992A-C11F1D4104B2}"/>
            </a:ext>
          </a:extLst>
        </xdr:cNvPr>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a:extLst>
            <a:ext uri="{FF2B5EF4-FFF2-40B4-BE49-F238E27FC236}">
              <a16:creationId xmlns:a16="http://schemas.microsoft.com/office/drawing/2014/main" id="{311869F8-24BC-4FDC-90F7-EAD4D9407E9D}"/>
            </a:ext>
          </a:extLst>
        </xdr:cNvPr>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a:extLst>
            <a:ext uri="{FF2B5EF4-FFF2-40B4-BE49-F238E27FC236}">
              <a16:creationId xmlns:a16="http://schemas.microsoft.com/office/drawing/2014/main" id="{5C7547F7-686E-4303-A07F-523E9302D5BC}"/>
            </a:ext>
          </a:extLst>
        </xdr:cNvPr>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a:extLst>
            <a:ext uri="{FF2B5EF4-FFF2-40B4-BE49-F238E27FC236}">
              <a16:creationId xmlns:a16="http://schemas.microsoft.com/office/drawing/2014/main" id="{BB0F5D0E-F578-441D-B728-88DC44118A0B}"/>
            </a:ext>
          </a:extLst>
        </xdr:cNvPr>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a:extLst>
            <a:ext uri="{FF2B5EF4-FFF2-40B4-BE49-F238E27FC236}">
              <a16:creationId xmlns:a16="http://schemas.microsoft.com/office/drawing/2014/main" id="{D43D82E0-CC8B-4CE8-B10D-337C1CEE52F1}"/>
            </a:ext>
          </a:extLst>
        </xdr:cNvPr>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58979</xdr:rowOff>
    </xdr:from>
    <xdr:to>
      <xdr:col>7</xdr:col>
      <xdr:colOff>152400</xdr:colOff>
      <xdr:row>84</xdr:row>
      <xdr:rowOff>85065</xdr:rowOff>
    </xdr:to>
    <xdr:cxnSp macro="">
      <xdr:nvCxnSpPr>
        <xdr:cNvPr id="193" name="直線コネクタ 192">
          <a:extLst>
            <a:ext uri="{FF2B5EF4-FFF2-40B4-BE49-F238E27FC236}">
              <a16:creationId xmlns:a16="http://schemas.microsoft.com/office/drawing/2014/main" id="{D9CFFDC6-1412-4262-9FB8-A636C52430F7}"/>
            </a:ext>
          </a:extLst>
        </xdr:cNvPr>
        <xdr:cNvCxnSpPr/>
      </xdr:nvCxnSpPr>
      <xdr:spPr>
        <a:xfrm>
          <a:off x="4114800" y="14460779"/>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a:extLst>
            <a:ext uri="{FF2B5EF4-FFF2-40B4-BE49-F238E27FC236}">
              <a16:creationId xmlns:a16="http://schemas.microsoft.com/office/drawing/2014/main" id="{CD5DBB0A-7FA2-42D1-A124-4EDA803518FB}"/>
            </a:ext>
          </a:extLst>
        </xdr:cNvPr>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a:extLst>
            <a:ext uri="{FF2B5EF4-FFF2-40B4-BE49-F238E27FC236}">
              <a16:creationId xmlns:a16="http://schemas.microsoft.com/office/drawing/2014/main" id="{5D65851B-EB44-4037-BE6D-4D7EEBC29B7E}"/>
            </a:ext>
          </a:extLst>
        </xdr:cNvPr>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58979</xdr:rowOff>
    </xdr:from>
    <xdr:to>
      <xdr:col>6</xdr:col>
      <xdr:colOff>0</xdr:colOff>
      <xdr:row>84</xdr:row>
      <xdr:rowOff>97158</xdr:rowOff>
    </xdr:to>
    <xdr:cxnSp macro="">
      <xdr:nvCxnSpPr>
        <xdr:cNvPr id="196" name="直線コネクタ 195">
          <a:extLst>
            <a:ext uri="{FF2B5EF4-FFF2-40B4-BE49-F238E27FC236}">
              <a16:creationId xmlns:a16="http://schemas.microsoft.com/office/drawing/2014/main" id="{E17C5AC5-25CE-4A92-8E15-A20D430CC83D}"/>
            </a:ext>
          </a:extLst>
        </xdr:cNvPr>
        <xdr:cNvCxnSpPr/>
      </xdr:nvCxnSpPr>
      <xdr:spPr>
        <a:xfrm flipV="1">
          <a:off x="3225800" y="14460779"/>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a:extLst>
            <a:ext uri="{FF2B5EF4-FFF2-40B4-BE49-F238E27FC236}">
              <a16:creationId xmlns:a16="http://schemas.microsoft.com/office/drawing/2014/main" id="{862E1485-AE76-4E37-A510-C640ACAFAED7}"/>
            </a:ext>
          </a:extLst>
        </xdr:cNvPr>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145933</xdr:rowOff>
    </xdr:from>
    <xdr:ext cx="736600" cy="259045"/>
    <xdr:sp macro="" textlink="">
      <xdr:nvSpPr>
        <xdr:cNvPr id="198" name="テキスト ボックス 197">
          <a:extLst>
            <a:ext uri="{FF2B5EF4-FFF2-40B4-BE49-F238E27FC236}">
              <a16:creationId xmlns:a16="http://schemas.microsoft.com/office/drawing/2014/main" id="{0ED5A99C-581D-49CC-971F-20483F0514B3}"/>
            </a:ext>
          </a:extLst>
        </xdr:cNvPr>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45718</xdr:rowOff>
    </xdr:from>
    <xdr:to>
      <xdr:col>4</xdr:col>
      <xdr:colOff>482600</xdr:colOff>
      <xdr:row>84</xdr:row>
      <xdr:rowOff>97158</xdr:rowOff>
    </xdr:to>
    <xdr:cxnSp macro="">
      <xdr:nvCxnSpPr>
        <xdr:cNvPr id="199" name="直線コネクタ 198">
          <a:extLst>
            <a:ext uri="{FF2B5EF4-FFF2-40B4-BE49-F238E27FC236}">
              <a16:creationId xmlns:a16="http://schemas.microsoft.com/office/drawing/2014/main" id="{8A978775-65A4-4FDA-8EAB-28ECE2EF25BF}"/>
            </a:ext>
          </a:extLst>
        </xdr:cNvPr>
        <xdr:cNvCxnSpPr/>
      </xdr:nvCxnSpPr>
      <xdr:spPr>
        <a:xfrm>
          <a:off x="2336800" y="14447518"/>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a:extLst>
            <a:ext uri="{FF2B5EF4-FFF2-40B4-BE49-F238E27FC236}">
              <a16:creationId xmlns:a16="http://schemas.microsoft.com/office/drawing/2014/main" id="{4342FDF2-5B83-4CCF-AE94-F2E692DC0C8A}"/>
            </a:ext>
          </a:extLst>
        </xdr:cNvPr>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169750</xdr:rowOff>
    </xdr:from>
    <xdr:ext cx="762000" cy="259045"/>
    <xdr:sp macro="" textlink="">
      <xdr:nvSpPr>
        <xdr:cNvPr id="201" name="テキスト ボックス 200">
          <a:extLst>
            <a:ext uri="{FF2B5EF4-FFF2-40B4-BE49-F238E27FC236}">
              <a16:creationId xmlns:a16="http://schemas.microsoft.com/office/drawing/2014/main" id="{D5D3D160-876F-4B4B-A426-442AAC1E2A3D}"/>
            </a:ext>
          </a:extLst>
        </xdr:cNvPr>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45718</xdr:rowOff>
    </xdr:from>
    <xdr:to>
      <xdr:col>3</xdr:col>
      <xdr:colOff>279400</xdr:colOff>
      <xdr:row>84</xdr:row>
      <xdr:rowOff>47281</xdr:rowOff>
    </xdr:to>
    <xdr:cxnSp macro="">
      <xdr:nvCxnSpPr>
        <xdr:cNvPr id="202" name="直線コネクタ 201">
          <a:extLst>
            <a:ext uri="{FF2B5EF4-FFF2-40B4-BE49-F238E27FC236}">
              <a16:creationId xmlns:a16="http://schemas.microsoft.com/office/drawing/2014/main" id="{9DBA70C7-4B0B-45C3-96BF-193F29CDAC69}"/>
            </a:ext>
          </a:extLst>
        </xdr:cNvPr>
        <xdr:cNvCxnSpPr/>
      </xdr:nvCxnSpPr>
      <xdr:spPr>
        <a:xfrm flipV="1">
          <a:off x="1447800" y="1444751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a:extLst>
            <a:ext uri="{FF2B5EF4-FFF2-40B4-BE49-F238E27FC236}">
              <a16:creationId xmlns:a16="http://schemas.microsoft.com/office/drawing/2014/main" id="{C73128F6-A996-46D6-A9B1-B7DB0D109ED5}"/>
            </a:ext>
          </a:extLst>
        </xdr:cNvPr>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135104</xdr:rowOff>
    </xdr:from>
    <xdr:ext cx="762000" cy="259045"/>
    <xdr:sp macro="" textlink="">
      <xdr:nvSpPr>
        <xdr:cNvPr id="204" name="テキスト ボックス 203">
          <a:extLst>
            <a:ext uri="{FF2B5EF4-FFF2-40B4-BE49-F238E27FC236}">
              <a16:creationId xmlns:a16="http://schemas.microsoft.com/office/drawing/2014/main" id="{94136892-A154-444C-A304-59BC01ADE9A6}"/>
            </a:ext>
          </a:extLst>
        </xdr:cNvPr>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a:extLst>
            <a:ext uri="{FF2B5EF4-FFF2-40B4-BE49-F238E27FC236}">
              <a16:creationId xmlns:a16="http://schemas.microsoft.com/office/drawing/2014/main" id="{6A732360-C496-4124-9044-D532C47E697C}"/>
            </a:ext>
          </a:extLst>
        </xdr:cNvPr>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104246</xdr:rowOff>
    </xdr:from>
    <xdr:ext cx="762000" cy="259045"/>
    <xdr:sp macro="" textlink="">
      <xdr:nvSpPr>
        <xdr:cNvPr id="206" name="テキスト ボックス 205">
          <a:extLst>
            <a:ext uri="{FF2B5EF4-FFF2-40B4-BE49-F238E27FC236}">
              <a16:creationId xmlns:a16="http://schemas.microsoft.com/office/drawing/2014/main" id="{CF5634CC-7476-4BE6-94CD-20108B3DD90E}"/>
            </a:ext>
          </a:extLst>
        </xdr:cNvPr>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BA2084A-63AC-4FF2-9896-FFBD96358E3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C8C03D9-C97B-4B19-A23C-DF0E331A4EF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F5CABCF-E491-48BA-B4B8-AB3D735096A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080B3CF-241C-4EAB-8581-9EB35EA0DEB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6DA8C1F-1575-41EE-99B7-8F61B2403F8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34265</xdr:rowOff>
    </xdr:from>
    <xdr:to>
      <xdr:col>7</xdr:col>
      <xdr:colOff>203200</xdr:colOff>
      <xdr:row>84</xdr:row>
      <xdr:rowOff>135865</xdr:rowOff>
    </xdr:to>
    <xdr:sp macro="" textlink="">
      <xdr:nvSpPr>
        <xdr:cNvPr id="212" name="円/楕円 211">
          <a:extLst>
            <a:ext uri="{FF2B5EF4-FFF2-40B4-BE49-F238E27FC236}">
              <a16:creationId xmlns:a16="http://schemas.microsoft.com/office/drawing/2014/main" id="{6D5A1A16-4966-4237-B51D-345E33540A65}"/>
            </a:ext>
          </a:extLst>
        </xdr:cNvPr>
        <xdr:cNvSpPr/>
      </xdr:nvSpPr>
      <xdr:spPr>
        <a:xfrm>
          <a:off x="49022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84</xdr:row>
      <xdr:rowOff>6342</xdr:rowOff>
    </xdr:from>
    <xdr:ext cx="762000" cy="259045"/>
    <xdr:sp macro="" textlink="">
      <xdr:nvSpPr>
        <xdr:cNvPr id="213" name="人件費・物件費等の状況該当値テキスト">
          <a:extLst>
            <a:ext uri="{FF2B5EF4-FFF2-40B4-BE49-F238E27FC236}">
              <a16:creationId xmlns:a16="http://schemas.microsoft.com/office/drawing/2014/main" id="{C35738DB-6EB4-4EBC-9508-E56ED4A4AAB1}"/>
            </a:ext>
          </a:extLst>
        </xdr:cNvPr>
        <xdr:cNvSpPr txBox="1"/>
      </xdr:nvSpPr>
      <xdr:spPr>
        <a:xfrm>
          <a:off x="5041900" y="144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8179</xdr:rowOff>
    </xdr:from>
    <xdr:to>
      <xdr:col>6</xdr:col>
      <xdr:colOff>50800</xdr:colOff>
      <xdr:row>84</xdr:row>
      <xdr:rowOff>109779</xdr:rowOff>
    </xdr:to>
    <xdr:sp macro="" textlink="">
      <xdr:nvSpPr>
        <xdr:cNvPr id="214" name="円/楕円 213">
          <a:extLst>
            <a:ext uri="{FF2B5EF4-FFF2-40B4-BE49-F238E27FC236}">
              <a16:creationId xmlns:a16="http://schemas.microsoft.com/office/drawing/2014/main" id="{69F22327-55B1-49A3-8040-D94667B05002}"/>
            </a:ext>
          </a:extLst>
        </xdr:cNvPr>
        <xdr:cNvSpPr/>
      </xdr:nvSpPr>
      <xdr:spPr>
        <a:xfrm>
          <a:off x="4064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94556</xdr:rowOff>
    </xdr:from>
    <xdr:ext cx="736600" cy="259045"/>
    <xdr:sp macro="" textlink="">
      <xdr:nvSpPr>
        <xdr:cNvPr id="215" name="テキスト ボックス 214">
          <a:extLst>
            <a:ext uri="{FF2B5EF4-FFF2-40B4-BE49-F238E27FC236}">
              <a16:creationId xmlns:a16="http://schemas.microsoft.com/office/drawing/2014/main" id="{D0D1E764-5F43-48B4-9351-2151B25719F4}"/>
            </a:ext>
          </a:extLst>
        </xdr:cNvPr>
        <xdr:cNvSpPr txBox="1"/>
      </xdr:nvSpPr>
      <xdr:spPr>
        <a:xfrm>
          <a:off x="3733800" y="1449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46358</xdr:rowOff>
    </xdr:from>
    <xdr:to>
      <xdr:col>4</xdr:col>
      <xdr:colOff>533400</xdr:colOff>
      <xdr:row>84</xdr:row>
      <xdr:rowOff>147958</xdr:rowOff>
    </xdr:to>
    <xdr:sp macro="" textlink="">
      <xdr:nvSpPr>
        <xdr:cNvPr id="216" name="円/楕円 215">
          <a:extLst>
            <a:ext uri="{FF2B5EF4-FFF2-40B4-BE49-F238E27FC236}">
              <a16:creationId xmlns:a16="http://schemas.microsoft.com/office/drawing/2014/main" id="{55EAB8BC-4C88-4324-9704-6FFE2CE67A0F}"/>
            </a:ext>
          </a:extLst>
        </xdr:cNvPr>
        <xdr:cNvSpPr/>
      </xdr:nvSpPr>
      <xdr:spPr>
        <a:xfrm>
          <a:off x="3175000" y="144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132735</xdr:rowOff>
    </xdr:from>
    <xdr:ext cx="762000" cy="259045"/>
    <xdr:sp macro="" textlink="">
      <xdr:nvSpPr>
        <xdr:cNvPr id="217" name="テキスト ボックス 216">
          <a:extLst>
            <a:ext uri="{FF2B5EF4-FFF2-40B4-BE49-F238E27FC236}">
              <a16:creationId xmlns:a16="http://schemas.microsoft.com/office/drawing/2014/main" id="{1957EE7C-FF2E-41D2-B7F1-B21CF4B440EE}"/>
            </a:ext>
          </a:extLst>
        </xdr:cNvPr>
        <xdr:cNvSpPr txBox="1"/>
      </xdr:nvSpPr>
      <xdr:spPr>
        <a:xfrm>
          <a:off x="2844800" y="145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166368</xdr:rowOff>
    </xdr:from>
    <xdr:to>
      <xdr:col>3</xdr:col>
      <xdr:colOff>330200</xdr:colOff>
      <xdr:row>84</xdr:row>
      <xdr:rowOff>96518</xdr:rowOff>
    </xdr:to>
    <xdr:sp macro="" textlink="">
      <xdr:nvSpPr>
        <xdr:cNvPr id="218" name="円/楕円 217">
          <a:extLst>
            <a:ext uri="{FF2B5EF4-FFF2-40B4-BE49-F238E27FC236}">
              <a16:creationId xmlns:a16="http://schemas.microsoft.com/office/drawing/2014/main" id="{4C189A96-DF44-4782-A711-DF8AFC3ECFD7}"/>
            </a:ext>
          </a:extLst>
        </xdr:cNvPr>
        <xdr:cNvSpPr/>
      </xdr:nvSpPr>
      <xdr:spPr>
        <a:xfrm>
          <a:off x="2286000" y="143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84</xdr:row>
      <xdr:rowOff>81295</xdr:rowOff>
    </xdr:from>
    <xdr:ext cx="762000" cy="259045"/>
    <xdr:sp macro="" textlink="">
      <xdr:nvSpPr>
        <xdr:cNvPr id="219" name="テキスト ボックス 218">
          <a:extLst>
            <a:ext uri="{FF2B5EF4-FFF2-40B4-BE49-F238E27FC236}">
              <a16:creationId xmlns:a16="http://schemas.microsoft.com/office/drawing/2014/main" id="{C788DE02-1955-4CA1-B7BC-D7738DA53883}"/>
            </a:ext>
          </a:extLst>
        </xdr:cNvPr>
        <xdr:cNvSpPr txBox="1"/>
      </xdr:nvSpPr>
      <xdr:spPr>
        <a:xfrm>
          <a:off x="1955800" y="144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167931</xdr:rowOff>
    </xdr:from>
    <xdr:to>
      <xdr:col>2</xdr:col>
      <xdr:colOff>127000</xdr:colOff>
      <xdr:row>84</xdr:row>
      <xdr:rowOff>98081</xdr:rowOff>
    </xdr:to>
    <xdr:sp macro="" textlink="">
      <xdr:nvSpPr>
        <xdr:cNvPr id="220" name="円/楕円 219">
          <a:extLst>
            <a:ext uri="{FF2B5EF4-FFF2-40B4-BE49-F238E27FC236}">
              <a16:creationId xmlns:a16="http://schemas.microsoft.com/office/drawing/2014/main" id="{41E18B5E-C850-4BAC-99ED-7908E714FFB2}"/>
            </a:ext>
          </a:extLst>
        </xdr:cNvPr>
        <xdr:cNvSpPr/>
      </xdr:nvSpPr>
      <xdr:spPr>
        <a:xfrm>
          <a:off x="1397000" y="143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82858</xdr:rowOff>
    </xdr:from>
    <xdr:ext cx="762000" cy="259045"/>
    <xdr:sp macro="" textlink="">
      <xdr:nvSpPr>
        <xdr:cNvPr id="221" name="テキスト ボックス 220">
          <a:extLst>
            <a:ext uri="{FF2B5EF4-FFF2-40B4-BE49-F238E27FC236}">
              <a16:creationId xmlns:a16="http://schemas.microsoft.com/office/drawing/2014/main" id="{5E86B8DA-F8EB-4E5A-9B1F-6B9CDF38C1A4}"/>
            </a:ext>
          </a:extLst>
        </xdr:cNvPr>
        <xdr:cNvSpPr txBox="1"/>
      </xdr:nvSpPr>
      <xdr:spPr>
        <a:xfrm>
          <a:off x="1066800" y="1448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8B38881F-AC16-43A9-9CAF-9FA6699970B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B3B1B01-3D49-4BBC-8CA5-430ACB7AF934}"/>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a:extLst>
            <a:ext uri="{FF2B5EF4-FFF2-40B4-BE49-F238E27FC236}">
              <a16:creationId xmlns:a16="http://schemas.microsoft.com/office/drawing/2014/main" id="{96C94DD4-1ADE-488F-BF96-65BC44FDCF6D}"/>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FFF9796B-6B88-4A0E-ACE1-3022C34F1F2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BD1392D2-C997-49C9-AC74-46A9F9CF86C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BF6B75A6-41E6-4556-8418-AC5503CA951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92B43918-0943-4442-999A-C6EBB07536C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1569E6F7-FCBD-456A-8AAD-1B1C4A1EF46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F94100FF-E397-4DC4-823B-CCD372933CC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9CFF501-2A8B-4A2D-B95B-5AB1A2B2288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9958623C-2845-43FF-8476-4DBE4848F5A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3B2FCC88-CE57-4533-82B5-BC392A0DB06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BE7EA2AA-6C52-4915-A598-B7BB6AF67FB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平成２３年度までは類似団体平均よりも高い水準で推移していたが、平成２４年度以降は、若干下回っている。</a:t>
          </a:r>
          <a:endParaRPr kumimoji="1" lang="en-US" altLang="ja-JP" sz="1300">
            <a:latin typeface="ＭＳ Ｐゴシック"/>
          </a:endParaRPr>
        </a:p>
        <a:p>
          <a:pPr>
            <a:lnSpc>
              <a:spcPts val="1600"/>
            </a:lnSpc>
          </a:pPr>
          <a:r>
            <a:rPr kumimoji="1" lang="ja-JP" altLang="en-US" sz="1300">
              <a:latin typeface="ＭＳ Ｐゴシック"/>
            </a:rPr>
            <a:t>　また、高齢・高給者の退職により、国の平均月額より低い者の採用を見込むことから、指数は当面微減傾向にあると考えている。　</a:t>
          </a:r>
          <a:endParaRPr kumimoji="1" lang="en-US" altLang="ja-JP" sz="1300">
            <a:latin typeface="ＭＳ Ｐゴシック"/>
          </a:endParaRPr>
        </a:p>
        <a:p>
          <a:pPr>
            <a:lnSpc>
              <a:spcPts val="1500"/>
            </a:lnSpc>
          </a:pPr>
          <a:r>
            <a:rPr kumimoji="1" lang="ja-JP" altLang="en-US" sz="1300">
              <a:latin typeface="ＭＳ Ｐゴシック"/>
            </a:rPr>
            <a:t>　なお、平成２５年度に指数が前年度対比で７．３ポイントも大幅に下降した要因は、国家公務員の給与減額支給措置を踏まえた地方への要請にこたえ、平成２５年７月から平成２６年３月まで職員の給与を減額したことに伴う結果と考えられる。</a:t>
          </a:r>
          <a:r>
            <a:rPr kumimoji="1" lang="ja-JP" altLang="ja-JP" sz="1300">
              <a:solidFill>
                <a:schemeClr val="dk1"/>
              </a:solidFill>
              <a:effectLst/>
              <a:latin typeface="+mn-lt"/>
              <a:ea typeface="+mn-ea"/>
              <a:cs typeface="+mn-cs"/>
            </a:rPr>
            <a:t>今後も類似団体の給与水準を注視し、人事評価制度の活用により適正な給与水準の確保に努める。</a:t>
          </a:r>
          <a:endParaRPr lang="ja-JP" altLang="ja-JP" sz="1300">
            <a:effectLst/>
          </a:endParaRPr>
        </a:p>
        <a:p>
          <a:pPr>
            <a:lnSpc>
              <a:spcPts val="1800"/>
            </a:lnSpc>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B249DE26-8854-41C2-AD68-9671C58197D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FF4B19B-D407-4BAA-A616-F459EEBF5D7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C327F4B1-BDAD-46BA-A3E2-058E16D14DD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E0961BE3-4155-4964-AFDC-2F1867D0E23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98770134-F480-4813-803F-295F3989181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36E8DFA1-C0C4-4F41-8B83-AD08F28689E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8945A80-4DCC-4984-AC1E-571756C3E85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B391A0E-94C3-46AB-AB1E-5BBF0CC65A3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1E009FB0-E2C6-4D7B-A7F3-B0A27B4D8CF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A1DEB3E1-53DE-4BC5-AA7E-2E9F2659E9E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16AF0A4D-E486-4F74-A9DE-BD3C9531E13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DBEB167A-3A27-4EAB-B960-9CA0115D9EC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20C96BF-EC90-4F9C-B6E7-2085153B289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0A9BFA8-2FED-41AC-B5B1-EE5D882F6EA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31806E88-19BF-4CEB-9652-1D58F18FEF9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a:extLst>
            <a:ext uri="{FF2B5EF4-FFF2-40B4-BE49-F238E27FC236}">
              <a16:creationId xmlns:a16="http://schemas.microsoft.com/office/drawing/2014/main" id="{6B09B718-CAC6-4E87-B2B6-06C2AF8B6FCD}"/>
            </a:ext>
          </a:extLst>
        </xdr:cNvPr>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a:extLst>
            <a:ext uri="{FF2B5EF4-FFF2-40B4-BE49-F238E27FC236}">
              <a16:creationId xmlns:a16="http://schemas.microsoft.com/office/drawing/2014/main" id="{9134B6FA-08A6-49AD-B2CD-B6D28FBF4C90}"/>
            </a:ext>
          </a:extLst>
        </xdr:cNvPr>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a:extLst>
            <a:ext uri="{FF2B5EF4-FFF2-40B4-BE49-F238E27FC236}">
              <a16:creationId xmlns:a16="http://schemas.microsoft.com/office/drawing/2014/main" id="{01C1D93C-7679-4F4F-A7DC-662F5E0B52A4}"/>
            </a:ext>
          </a:extLst>
        </xdr:cNvPr>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a:extLst>
            <a:ext uri="{FF2B5EF4-FFF2-40B4-BE49-F238E27FC236}">
              <a16:creationId xmlns:a16="http://schemas.microsoft.com/office/drawing/2014/main" id="{5898BA78-F90A-4A64-B1D4-A7C4A6B64C44}"/>
            </a:ext>
          </a:extLst>
        </xdr:cNvPr>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a:extLst>
            <a:ext uri="{FF2B5EF4-FFF2-40B4-BE49-F238E27FC236}">
              <a16:creationId xmlns:a16="http://schemas.microsoft.com/office/drawing/2014/main" id="{C5ED3E77-76AF-4F94-A8D7-2291CDDA1A90}"/>
            </a:ext>
          </a:extLst>
        </xdr:cNvPr>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88</xdr:row>
      <xdr:rowOff>64346</xdr:rowOff>
    </xdr:to>
    <xdr:cxnSp macro="">
      <xdr:nvCxnSpPr>
        <xdr:cNvPr id="255" name="直線コネクタ 254">
          <a:extLst>
            <a:ext uri="{FF2B5EF4-FFF2-40B4-BE49-F238E27FC236}">
              <a16:creationId xmlns:a16="http://schemas.microsoft.com/office/drawing/2014/main" id="{5E05BB5B-A468-4838-AB0D-8F61DEB174EA}"/>
            </a:ext>
          </a:extLst>
        </xdr:cNvPr>
        <xdr:cNvCxnSpPr/>
      </xdr:nvCxnSpPr>
      <xdr:spPr>
        <a:xfrm flipV="1">
          <a:off x="16179800" y="14564784"/>
          <a:ext cx="8382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a:extLst>
            <a:ext uri="{FF2B5EF4-FFF2-40B4-BE49-F238E27FC236}">
              <a16:creationId xmlns:a16="http://schemas.microsoft.com/office/drawing/2014/main" id="{7CECA937-8639-421C-BD80-6E71CF68BC0C}"/>
            </a:ext>
          </a:extLst>
        </xdr:cNvPr>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a:extLst>
            <a:ext uri="{FF2B5EF4-FFF2-40B4-BE49-F238E27FC236}">
              <a16:creationId xmlns:a16="http://schemas.microsoft.com/office/drawing/2014/main" id="{38D62730-76F3-4168-B74D-48571A082079}"/>
            </a:ext>
          </a:extLst>
        </xdr:cNvPr>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88</xdr:row>
      <xdr:rowOff>64346</xdr:rowOff>
    </xdr:from>
    <xdr:to>
      <xdr:col>23</xdr:col>
      <xdr:colOff>406400</xdr:colOff>
      <xdr:row>89</xdr:row>
      <xdr:rowOff>29634</xdr:rowOff>
    </xdr:to>
    <xdr:cxnSp macro="">
      <xdr:nvCxnSpPr>
        <xdr:cNvPr id="258" name="直線コネクタ 257">
          <a:extLst>
            <a:ext uri="{FF2B5EF4-FFF2-40B4-BE49-F238E27FC236}">
              <a16:creationId xmlns:a16="http://schemas.microsoft.com/office/drawing/2014/main" id="{C5E11EA2-3199-491B-9891-BD19E2F27916}"/>
            </a:ext>
          </a:extLst>
        </xdr:cNvPr>
        <xdr:cNvCxnSpPr/>
      </xdr:nvCxnSpPr>
      <xdr:spPr>
        <a:xfrm flipV="1">
          <a:off x="15290800" y="151519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a:extLst>
            <a:ext uri="{FF2B5EF4-FFF2-40B4-BE49-F238E27FC236}">
              <a16:creationId xmlns:a16="http://schemas.microsoft.com/office/drawing/2014/main" id="{8F615004-16B0-44A5-A9FC-AF8E51978DEB}"/>
            </a:ext>
          </a:extLst>
        </xdr:cNvPr>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88</xdr:row>
      <xdr:rowOff>164270</xdr:rowOff>
    </xdr:from>
    <xdr:ext cx="736600" cy="259045"/>
    <xdr:sp macro="" textlink="">
      <xdr:nvSpPr>
        <xdr:cNvPr id="260" name="テキスト ボックス 259">
          <a:extLst>
            <a:ext uri="{FF2B5EF4-FFF2-40B4-BE49-F238E27FC236}">
              <a16:creationId xmlns:a16="http://schemas.microsoft.com/office/drawing/2014/main" id="{02F725B3-D6FA-4FFE-8FD2-1B22BBABF415}"/>
            </a:ext>
          </a:extLst>
        </xdr:cNvPr>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29634</xdr:rowOff>
    </xdr:to>
    <xdr:cxnSp macro="">
      <xdr:nvCxnSpPr>
        <xdr:cNvPr id="261" name="直線コネクタ 260">
          <a:extLst>
            <a:ext uri="{FF2B5EF4-FFF2-40B4-BE49-F238E27FC236}">
              <a16:creationId xmlns:a16="http://schemas.microsoft.com/office/drawing/2014/main" id="{2C88B662-71D2-4DC7-9D80-23479AA06A8B}"/>
            </a:ext>
          </a:extLst>
        </xdr:cNvPr>
        <xdr:cNvCxnSpPr/>
      </xdr:nvCxnSpPr>
      <xdr:spPr>
        <a:xfrm>
          <a:off x="14401800" y="1474978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a:extLst>
            <a:ext uri="{FF2B5EF4-FFF2-40B4-BE49-F238E27FC236}">
              <a16:creationId xmlns:a16="http://schemas.microsoft.com/office/drawing/2014/main" id="{4F5F1CD4-F13C-4D54-AEB0-482C2C95173D}"/>
            </a:ext>
          </a:extLst>
        </xdr:cNvPr>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18220</xdr:rowOff>
    </xdr:from>
    <xdr:ext cx="762000" cy="259045"/>
    <xdr:sp macro="" textlink="">
      <xdr:nvSpPr>
        <xdr:cNvPr id="263" name="テキスト ボックス 262">
          <a:extLst>
            <a:ext uri="{FF2B5EF4-FFF2-40B4-BE49-F238E27FC236}">
              <a16:creationId xmlns:a16="http://schemas.microsoft.com/office/drawing/2014/main" id="{640CA4D2-B277-4BE3-AEF8-80B01EE682A0}"/>
            </a:ext>
          </a:extLst>
        </xdr:cNvPr>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86</xdr:row>
      <xdr:rowOff>5080</xdr:rowOff>
    </xdr:to>
    <xdr:cxnSp macro="">
      <xdr:nvCxnSpPr>
        <xdr:cNvPr id="264" name="直線コネクタ 263">
          <a:extLst>
            <a:ext uri="{FF2B5EF4-FFF2-40B4-BE49-F238E27FC236}">
              <a16:creationId xmlns:a16="http://schemas.microsoft.com/office/drawing/2014/main" id="{C706A8A2-7394-405E-8D5E-F49D82963854}"/>
            </a:ext>
          </a:extLst>
        </xdr:cNvPr>
        <xdr:cNvCxnSpPr/>
      </xdr:nvCxnSpPr>
      <xdr:spPr>
        <a:xfrm>
          <a:off x="13512800" y="1466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a:extLst>
            <a:ext uri="{FF2B5EF4-FFF2-40B4-BE49-F238E27FC236}">
              <a16:creationId xmlns:a16="http://schemas.microsoft.com/office/drawing/2014/main" id="{9D5031D0-EAD2-4BF8-94E5-07F9836BCC09}"/>
            </a:ext>
          </a:extLst>
        </xdr:cNvPr>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36423</xdr:rowOff>
    </xdr:from>
    <xdr:ext cx="762000" cy="259045"/>
    <xdr:sp macro="" textlink="">
      <xdr:nvSpPr>
        <xdr:cNvPr id="266" name="テキスト ボックス 265">
          <a:extLst>
            <a:ext uri="{FF2B5EF4-FFF2-40B4-BE49-F238E27FC236}">
              <a16:creationId xmlns:a16="http://schemas.microsoft.com/office/drawing/2014/main" id="{21D0C0AA-A391-4996-9272-2799D573EA65}"/>
            </a:ext>
          </a:extLst>
        </xdr:cNvPr>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a:extLst>
            <a:ext uri="{FF2B5EF4-FFF2-40B4-BE49-F238E27FC236}">
              <a16:creationId xmlns:a16="http://schemas.microsoft.com/office/drawing/2014/main" id="{4DD79B7C-2B5C-4D5A-9152-9F2EA8E610FB}"/>
            </a:ext>
          </a:extLst>
        </xdr:cNvPr>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20338</xdr:rowOff>
    </xdr:from>
    <xdr:ext cx="762000" cy="259045"/>
    <xdr:sp macro="" textlink="">
      <xdr:nvSpPr>
        <xdr:cNvPr id="268" name="テキスト ボックス 267">
          <a:extLst>
            <a:ext uri="{FF2B5EF4-FFF2-40B4-BE49-F238E27FC236}">
              <a16:creationId xmlns:a16="http://schemas.microsoft.com/office/drawing/2014/main" id="{AA1E3B85-DEFF-4DE4-A554-F466E8FB9F0B}"/>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3041B34-0D50-4944-95DE-7CD5FCA024B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41E210B-4D2C-43DA-BCCE-2E63B03D418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94B51F9-7A11-4F8B-951F-7B74440BE2A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817B8B7-976C-4BB8-8C4A-43F0AA76F43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01D59D5-29F6-4040-8042-3989BDA3F33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a:extLst>
            <a:ext uri="{FF2B5EF4-FFF2-40B4-BE49-F238E27FC236}">
              <a16:creationId xmlns:a16="http://schemas.microsoft.com/office/drawing/2014/main" id="{858C8E38-3385-475A-BC84-C47F5E35527A}"/>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a:extLst>
            <a:ext uri="{FF2B5EF4-FFF2-40B4-BE49-F238E27FC236}">
              <a16:creationId xmlns:a16="http://schemas.microsoft.com/office/drawing/2014/main" id="{93AFBB06-6C05-4593-A941-39FE384F4AC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6" name="円/楕円 275">
          <a:extLst>
            <a:ext uri="{FF2B5EF4-FFF2-40B4-BE49-F238E27FC236}">
              <a16:creationId xmlns:a16="http://schemas.microsoft.com/office/drawing/2014/main" id="{B937E0BC-6FEA-4239-AA35-A5522D14B46F}"/>
            </a:ext>
          </a:extLst>
        </xdr:cNvPr>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125323</xdr:rowOff>
    </xdr:from>
    <xdr:ext cx="736600" cy="259045"/>
    <xdr:sp macro="" textlink="">
      <xdr:nvSpPr>
        <xdr:cNvPr id="277" name="テキスト ボックス 276">
          <a:extLst>
            <a:ext uri="{FF2B5EF4-FFF2-40B4-BE49-F238E27FC236}">
              <a16:creationId xmlns:a16="http://schemas.microsoft.com/office/drawing/2014/main" id="{FD985619-4AD5-48C4-9D17-E38E354474D8}"/>
            </a:ext>
          </a:extLst>
        </xdr:cNvPr>
        <xdr:cNvSpPr txBox="1"/>
      </xdr:nvSpPr>
      <xdr:spPr>
        <a:xfrm>
          <a:off x="15798800" y="1487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8" name="円/楕円 277">
          <a:extLst>
            <a:ext uri="{FF2B5EF4-FFF2-40B4-BE49-F238E27FC236}">
              <a16:creationId xmlns:a16="http://schemas.microsoft.com/office/drawing/2014/main" id="{39FFA819-BB93-465D-A25A-B352BED80C1B}"/>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65211</xdr:rowOff>
    </xdr:from>
    <xdr:ext cx="762000" cy="259045"/>
    <xdr:sp macro="" textlink="">
      <xdr:nvSpPr>
        <xdr:cNvPr id="279" name="テキスト ボックス 278">
          <a:extLst>
            <a:ext uri="{FF2B5EF4-FFF2-40B4-BE49-F238E27FC236}">
              <a16:creationId xmlns:a16="http://schemas.microsoft.com/office/drawing/2014/main" id="{1F6B9A99-87A3-452A-85BB-E6E501839966}"/>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0" name="円/楕円 279">
          <a:extLst>
            <a:ext uri="{FF2B5EF4-FFF2-40B4-BE49-F238E27FC236}">
              <a16:creationId xmlns:a16="http://schemas.microsoft.com/office/drawing/2014/main" id="{2E635D96-38A3-4E5F-9028-A556EDD9338E}"/>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40657</xdr:rowOff>
    </xdr:from>
    <xdr:ext cx="762000" cy="259045"/>
    <xdr:sp macro="" textlink="">
      <xdr:nvSpPr>
        <xdr:cNvPr id="281" name="テキスト ボックス 280">
          <a:extLst>
            <a:ext uri="{FF2B5EF4-FFF2-40B4-BE49-F238E27FC236}">
              <a16:creationId xmlns:a16="http://schemas.microsoft.com/office/drawing/2014/main" id="{F36E88C3-124D-45C4-838B-65776D981FF5}"/>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2" name="円/楕円 281">
          <a:extLst>
            <a:ext uri="{FF2B5EF4-FFF2-40B4-BE49-F238E27FC236}">
              <a16:creationId xmlns:a16="http://schemas.microsoft.com/office/drawing/2014/main" id="{230167D3-B0CA-4EC7-82BC-4244FD1290D8}"/>
            </a:ext>
          </a:extLst>
        </xdr:cNvPr>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123631</xdr:rowOff>
    </xdr:from>
    <xdr:ext cx="762000" cy="259045"/>
    <xdr:sp macro="" textlink="">
      <xdr:nvSpPr>
        <xdr:cNvPr id="283" name="テキスト ボックス 282">
          <a:extLst>
            <a:ext uri="{FF2B5EF4-FFF2-40B4-BE49-F238E27FC236}">
              <a16:creationId xmlns:a16="http://schemas.microsoft.com/office/drawing/2014/main" id="{389905F8-6C5B-44D7-9A5E-18966AFF3991}"/>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E93A649B-A5A6-41D5-9858-4406B0DCADF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6D36AD33-0B76-4427-8CD9-D60A8A9A4CB3}"/>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a:extLst>
            <a:ext uri="{FF2B5EF4-FFF2-40B4-BE49-F238E27FC236}">
              <a16:creationId xmlns:a16="http://schemas.microsoft.com/office/drawing/2014/main" id="{0343D0C5-EC4A-46A1-BC91-3D23EF86C48C}"/>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A3D32A47-51FB-462F-8E20-5B8D4CD824A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B03A899C-2888-46BF-B0F2-1462B72452E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C135B1EA-918C-4BD1-BDD2-A81BF8C51BC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A09BDF39-6B48-4468-ACF9-A4C061C8AB0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805BCD13-D844-4D9E-A593-0365ABC7A58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CBDDB908-E326-4EF0-8FD7-FC826B4E655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C69E6C20-4014-47A5-807A-3F211158AED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D0A03B7-2F87-4732-9DEE-E9B3AE9A577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9FB9C2A0-4EEE-462C-8D31-FC72A94A944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47E37DB6-D4CA-479C-B343-2BFEDD6DA0A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り組みにより改善傾向にある。</a:t>
          </a:r>
          <a:endParaRPr kumimoji="1" lang="en-US" altLang="ja-JP" sz="1300">
            <a:latin typeface="ＭＳ Ｐゴシック"/>
          </a:endParaRPr>
        </a:p>
        <a:p>
          <a:pPr>
            <a:lnSpc>
              <a:spcPts val="1500"/>
            </a:lnSpc>
          </a:pPr>
          <a:r>
            <a:rPr kumimoji="1" lang="ja-JP" altLang="en-US" sz="1300">
              <a:latin typeface="ＭＳ Ｐゴシック"/>
            </a:rPr>
            <a:t>　平成２７年度以降も適正な人員管理に努めるため、職員数が１８０人を上回らないよう調整する必要がある。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F74313D-7144-4010-ABB7-58B6D94D1D9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569367F1-575F-4E35-8DDC-FFBE8B7B397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FF41784-B9A9-4A04-B409-94CE35DD9A6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a:extLst>
            <a:ext uri="{FF2B5EF4-FFF2-40B4-BE49-F238E27FC236}">
              <a16:creationId xmlns:a16="http://schemas.microsoft.com/office/drawing/2014/main" id="{8863BAB7-2F77-42CD-B6AB-81C41520D98F}"/>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699E3964-CB60-4114-96D4-AF1292C4FC4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a:extLst>
            <a:ext uri="{FF2B5EF4-FFF2-40B4-BE49-F238E27FC236}">
              <a16:creationId xmlns:a16="http://schemas.microsoft.com/office/drawing/2014/main" id="{04E55647-BD8F-46F7-91A6-D7028299A388}"/>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F07B8E03-EE22-4DC6-BB12-7DF93B06B17A}"/>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a:extLst>
            <a:ext uri="{FF2B5EF4-FFF2-40B4-BE49-F238E27FC236}">
              <a16:creationId xmlns:a16="http://schemas.microsoft.com/office/drawing/2014/main" id="{A20D493C-7044-4095-B399-98618D39FDC9}"/>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5297E9F3-EF90-410A-A321-454517A4A308}"/>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a:extLst>
            <a:ext uri="{FF2B5EF4-FFF2-40B4-BE49-F238E27FC236}">
              <a16:creationId xmlns:a16="http://schemas.microsoft.com/office/drawing/2014/main" id="{1DB3FD1A-1A2C-4195-BEC8-57DD4DC7EE7D}"/>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5B218A55-058F-4748-9352-B1177F938B54}"/>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B3F6EC27-6CFA-4672-8DED-17CA571D902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F72FB76F-4510-4BA1-B083-1273769253D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a:extLst>
            <a:ext uri="{FF2B5EF4-FFF2-40B4-BE49-F238E27FC236}">
              <a16:creationId xmlns:a16="http://schemas.microsoft.com/office/drawing/2014/main" id="{23AFF427-C7F3-4AAC-B79B-D4DAF3367A50}"/>
            </a:ext>
          </a:extLst>
        </xdr:cNvPr>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a:extLst>
            <a:ext uri="{FF2B5EF4-FFF2-40B4-BE49-F238E27FC236}">
              <a16:creationId xmlns:a16="http://schemas.microsoft.com/office/drawing/2014/main" id="{8BA293E7-B2E8-46F1-A5C8-3E70648CDAE1}"/>
            </a:ext>
          </a:extLst>
        </xdr:cNvPr>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a:extLst>
            <a:ext uri="{FF2B5EF4-FFF2-40B4-BE49-F238E27FC236}">
              <a16:creationId xmlns:a16="http://schemas.microsoft.com/office/drawing/2014/main" id="{E2FF7A62-6009-4968-BCD1-2DBCAB83DB80}"/>
            </a:ext>
          </a:extLst>
        </xdr:cNvPr>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a:extLst>
            <a:ext uri="{FF2B5EF4-FFF2-40B4-BE49-F238E27FC236}">
              <a16:creationId xmlns:a16="http://schemas.microsoft.com/office/drawing/2014/main" id="{F6FD68E4-A133-4826-8A69-218DD443BC08}"/>
            </a:ext>
          </a:extLst>
        </xdr:cNvPr>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a:extLst>
            <a:ext uri="{FF2B5EF4-FFF2-40B4-BE49-F238E27FC236}">
              <a16:creationId xmlns:a16="http://schemas.microsoft.com/office/drawing/2014/main" id="{A1ABF449-F465-44AA-821B-F457445810E4}"/>
            </a:ext>
          </a:extLst>
        </xdr:cNvPr>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57480</xdr:rowOff>
    </xdr:from>
    <xdr:to>
      <xdr:col>24</xdr:col>
      <xdr:colOff>558800</xdr:colOff>
      <xdr:row>62</xdr:row>
      <xdr:rowOff>62306</xdr:rowOff>
    </xdr:to>
    <xdr:cxnSp macro="">
      <xdr:nvCxnSpPr>
        <xdr:cNvPr id="315" name="直線コネクタ 314">
          <a:extLst>
            <a:ext uri="{FF2B5EF4-FFF2-40B4-BE49-F238E27FC236}">
              <a16:creationId xmlns:a16="http://schemas.microsoft.com/office/drawing/2014/main" id="{A6C13672-0427-4141-A036-776F888FBA5E}"/>
            </a:ext>
          </a:extLst>
        </xdr:cNvPr>
        <xdr:cNvCxnSpPr/>
      </xdr:nvCxnSpPr>
      <xdr:spPr>
        <a:xfrm>
          <a:off x="16179800" y="106873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a:extLst>
            <a:ext uri="{FF2B5EF4-FFF2-40B4-BE49-F238E27FC236}">
              <a16:creationId xmlns:a16="http://schemas.microsoft.com/office/drawing/2014/main" id="{59167305-7AE3-4693-96C9-21A27231F785}"/>
            </a:ext>
          </a:extLst>
        </xdr:cNvPr>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a:extLst>
            <a:ext uri="{FF2B5EF4-FFF2-40B4-BE49-F238E27FC236}">
              <a16:creationId xmlns:a16="http://schemas.microsoft.com/office/drawing/2014/main" id="{31629103-AAB0-47FC-8D1E-4C40593B805F}"/>
            </a:ext>
          </a:extLst>
        </xdr:cNvPr>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57480</xdr:rowOff>
    </xdr:from>
    <xdr:to>
      <xdr:col>23</xdr:col>
      <xdr:colOff>406400</xdr:colOff>
      <xdr:row>62</xdr:row>
      <xdr:rowOff>66649</xdr:rowOff>
    </xdr:to>
    <xdr:cxnSp macro="">
      <xdr:nvCxnSpPr>
        <xdr:cNvPr id="318" name="直線コネクタ 317">
          <a:extLst>
            <a:ext uri="{FF2B5EF4-FFF2-40B4-BE49-F238E27FC236}">
              <a16:creationId xmlns:a16="http://schemas.microsoft.com/office/drawing/2014/main" id="{749835AB-1D4A-4994-8E00-C3C1CCCDAA6A}"/>
            </a:ext>
          </a:extLst>
        </xdr:cNvPr>
        <xdr:cNvCxnSpPr/>
      </xdr:nvCxnSpPr>
      <xdr:spPr>
        <a:xfrm flipV="1">
          <a:off x="15290800" y="1068738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a:extLst>
            <a:ext uri="{FF2B5EF4-FFF2-40B4-BE49-F238E27FC236}">
              <a16:creationId xmlns:a16="http://schemas.microsoft.com/office/drawing/2014/main" id="{A8166A27-66C1-45D6-A930-749DFB7601F5}"/>
            </a:ext>
          </a:extLst>
        </xdr:cNvPr>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165879</xdr:rowOff>
    </xdr:from>
    <xdr:ext cx="736600" cy="259045"/>
    <xdr:sp macro="" textlink="">
      <xdr:nvSpPr>
        <xdr:cNvPr id="320" name="テキスト ボックス 319">
          <a:extLst>
            <a:ext uri="{FF2B5EF4-FFF2-40B4-BE49-F238E27FC236}">
              <a16:creationId xmlns:a16="http://schemas.microsoft.com/office/drawing/2014/main" id="{CABD6E26-7A0F-4360-BA4A-ACD528211978}"/>
            </a:ext>
          </a:extLst>
        </xdr:cNvPr>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66649</xdr:rowOff>
    </xdr:from>
    <xdr:to>
      <xdr:col>22</xdr:col>
      <xdr:colOff>203200</xdr:colOff>
      <xdr:row>62</xdr:row>
      <xdr:rowOff>77750</xdr:rowOff>
    </xdr:to>
    <xdr:cxnSp macro="">
      <xdr:nvCxnSpPr>
        <xdr:cNvPr id="321" name="直線コネクタ 320">
          <a:extLst>
            <a:ext uri="{FF2B5EF4-FFF2-40B4-BE49-F238E27FC236}">
              <a16:creationId xmlns:a16="http://schemas.microsoft.com/office/drawing/2014/main" id="{4D2A7486-5779-4042-84EB-6DA42B3250DC}"/>
            </a:ext>
          </a:extLst>
        </xdr:cNvPr>
        <xdr:cNvCxnSpPr/>
      </xdr:nvCxnSpPr>
      <xdr:spPr>
        <a:xfrm flipV="1">
          <a:off x="14401800" y="1069654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a:extLst>
            <a:ext uri="{FF2B5EF4-FFF2-40B4-BE49-F238E27FC236}">
              <a16:creationId xmlns:a16="http://schemas.microsoft.com/office/drawing/2014/main" id="{0DDDA71F-D5BB-4B2C-8100-6FD30A954FE4}"/>
            </a:ext>
          </a:extLst>
        </xdr:cNvPr>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1668</xdr:rowOff>
    </xdr:from>
    <xdr:ext cx="762000" cy="259045"/>
    <xdr:sp macro="" textlink="">
      <xdr:nvSpPr>
        <xdr:cNvPr id="323" name="テキスト ボックス 322">
          <a:extLst>
            <a:ext uri="{FF2B5EF4-FFF2-40B4-BE49-F238E27FC236}">
              <a16:creationId xmlns:a16="http://schemas.microsoft.com/office/drawing/2014/main" id="{9409281B-A798-4E0D-8DF7-58445EECBD0F}"/>
            </a:ext>
          </a:extLst>
        </xdr:cNvPr>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77750</xdr:rowOff>
    </xdr:from>
    <xdr:to>
      <xdr:col>21</xdr:col>
      <xdr:colOff>0</xdr:colOff>
      <xdr:row>62</xdr:row>
      <xdr:rowOff>91745</xdr:rowOff>
    </xdr:to>
    <xdr:cxnSp macro="">
      <xdr:nvCxnSpPr>
        <xdr:cNvPr id="324" name="直線コネクタ 323">
          <a:extLst>
            <a:ext uri="{FF2B5EF4-FFF2-40B4-BE49-F238E27FC236}">
              <a16:creationId xmlns:a16="http://schemas.microsoft.com/office/drawing/2014/main" id="{F8330629-2E41-41CC-A7F3-C4906CFD4998}"/>
            </a:ext>
          </a:extLst>
        </xdr:cNvPr>
        <xdr:cNvCxnSpPr/>
      </xdr:nvCxnSpPr>
      <xdr:spPr>
        <a:xfrm flipV="1">
          <a:off x="13512800" y="1070765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a:extLst>
            <a:ext uri="{FF2B5EF4-FFF2-40B4-BE49-F238E27FC236}">
              <a16:creationId xmlns:a16="http://schemas.microsoft.com/office/drawing/2014/main" id="{C4356083-8499-43E1-88EC-D67ADFE1910E}"/>
            </a:ext>
          </a:extLst>
        </xdr:cNvPr>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166844</xdr:rowOff>
    </xdr:from>
    <xdr:ext cx="762000" cy="259045"/>
    <xdr:sp macro="" textlink="">
      <xdr:nvSpPr>
        <xdr:cNvPr id="326" name="テキスト ボックス 325">
          <a:extLst>
            <a:ext uri="{FF2B5EF4-FFF2-40B4-BE49-F238E27FC236}">
              <a16:creationId xmlns:a16="http://schemas.microsoft.com/office/drawing/2014/main" id="{DE40A9F2-1EF3-486C-BBE0-1364444A66C1}"/>
            </a:ext>
          </a:extLst>
        </xdr:cNvPr>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a:extLst>
            <a:ext uri="{FF2B5EF4-FFF2-40B4-BE49-F238E27FC236}">
              <a16:creationId xmlns:a16="http://schemas.microsoft.com/office/drawing/2014/main" id="{035E0671-5BA2-434B-9DDE-7C35A55D934F}"/>
            </a:ext>
          </a:extLst>
        </xdr:cNvPr>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150436</xdr:rowOff>
    </xdr:from>
    <xdr:ext cx="762000" cy="259045"/>
    <xdr:sp macro="" textlink="">
      <xdr:nvSpPr>
        <xdr:cNvPr id="328" name="テキスト ボックス 327">
          <a:extLst>
            <a:ext uri="{FF2B5EF4-FFF2-40B4-BE49-F238E27FC236}">
              <a16:creationId xmlns:a16="http://schemas.microsoft.com/office/drawing/2014/main" id="{22B45094-6F65-435F-A34F-E653F206050D}"/>
            </a:ext>
          </a:extLst>
        </xdr:cNvPr>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32FB0A4-081E-4A31-97E1-FBB877144B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8BE9BAD-2DE7-4E10-85FF-B75907EAD22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E4D773CF-FDDF-49AB-8084-E65A8C4F14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D607530-3D9D-4E62-BD08-F8F5B4221B6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16F712E-5BC7-458F-A924-74560D1044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11506</xdr:rowOff>
    </xdr:from>
    <xdr:to>
      <xdr:col>24</xdr:col>
      <xdr:colOff>609600</xdr:colOff>
      <xdr:row>62</xdr:row>
      <xdr:rowOff>113106</xdr:rowOff>
    </xdr:to>
    <xdr:sp macro="" textlink="">
      <xdr:nvSpPr>
        <xdr:cNvPr id="334" name="円/楕円 333">
          <a:extLst>
            <a:ext uri="{FF2B5EF4-FFF2-40B4-BE49-F238E27FC236}">
              <a16:creationId xmlns:a16="http://schemas.microsoft.com/office/drawing/2014/main" id="{6B5A6630-55DC-49C1-B241-6D3E3A272E2A}"/>
            </a:ext>
          </a:extLst>
        </xdr:cNvPr>
        <xdr:cNvSpPr/>
      </xdr:nvSpPr>
      <xdr:spPr>
        <a:xfrm>
          <a:off x="169672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155033</xdr:rowOff>
    </xdr:from>
    <xdr:ext cx="762000" cy="259045"/>
    <xdr:sp macro="" textlink="">
      <xdr:nvSpPr>
        <xdr:cNvPr id="335" name="定員管理の状況該当値テキスト">
          <a:extLst>
            <a:ext uri="{FF2B5EF4-FFF2-40B4-BE49-F238E27FC236}">
              <a16:creationId xmlns:a16="http://schemas.microsoft.com/office/drawing/2014/main" id="{36166907-1808-413D-B1BF-0DBC445423D8}"/>
            </a:ext>
          </a:extLst>
        </xdr:cNvPr>
        <xdr:cNvSpPr txBox="1"/>
      </xdr:nvSpPr>
      <xdr:spPr>
        <a:xfrm>
          <a:off x="17106900" y="10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6680</xdr:rowOff>
    </xdr:from>
    <xdr:to>
      <xdr:col>23</xdr:col>
      <xdr:colOff>457200</xdr:colOff>
      <xdr:row>62</xdr:row>
      <xdr:rowOff>108280</xdr:rowOff>
    </xdr:to>
    <xdr:sp macro="" textlink="">
      <xdr:nvSpPr>
        <xdr:cNvPr id="336" name="円/楕円 335">
          <a:extLst>
            <a:ext uri="{FF2B5EF4-FFF2-40B4-BE49-F238E27FC236}">
              <a16:creationId xmlns:a16="http://schemas.microsoft.com/office/drawing/2014/main" id="{09F43DD8-397B-489A-9239-F99A96A38793}"/>
            </a:ext>
          </a:extLst>
        </xdr:cNvPr>
        <xdr:cNvSpPr/>
      </xdr:nvSpPr>
      <xdr:spPr>
        <a:xfrm>
          <a:off x="16129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93057</xdr:rowOff>
    </xdr:from>
    <xdr:ext cx="736600" cy="259045"/>
    <xdr:sp macro="" textlink="">
      <xdr:nvSpPr>
        <xdr:cNvPr id="337" name="テキスト ボックス 336">
          <a:extLst>
            <a:ext uri="{FF2B5EF4-FFF2-40B4-BE49-F238E27FC236}">
              <a16:creationId xmlns:a16="http://schemas.microsoft.com/office/drawing/2014/main" id="{5CD10B5E-4114-4EF3-846F-BCB79B88511A}"/>
            </a:ext>
          </a:extLst>
        </xdr:cNvPr>
        <xdr:cNvSpPr txBox="1"/>
      </xdr:nvSpPr>
      <xdr:spPr>
        <a:xfrm>
          <a:off x="15798800" y="1072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15849</xdr:rowOff>
    </xdr:from>
    <xdr:to>
      <xdr:col>22</xdr:col>
      <xdr:colOff>254000</xdr:colOff>
      <xdr:row>62</xdr:row>
      <xdr:rowOff>117449</xdr:rowOff>
    </xdr:to>
    <xdr:sp macro="" textlink="">
      <xdr:nvSpPr>
        <xdr:cNvPr id="338" name="円/楕円 337">
          <a:extLst>
            <a:ext uri="{FF2B5EF4-FFF2-40B4-BE49-F238E27FC236}">
              <a16:creationId xmlns:a16="http://schemas.microsoft.com/office/drawing/2014/main" id="{148C6C0D-CBC4-4098-A18B-97862F11670D}"/>
            </a:ext>
          </a:extLst>
        </xdr:cNvPr>
        <xdr:cNvSpPr/>
      </xdr:nvSpPr>
      <xdr:spPr>
        <a:xfrm>
          <a:off x="15240000" y="106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102226</xdr:rowOff>
    </xdr:from>
    <xdr:ext cx="762000" cy="259045"/>
    <xdr:sp macro="" textlink="">
      <xdr:nvSpPr>
        <xdr:cNvPr id="339" name="テキスト ボックス 338">
          <a:extLst>
            <a:ext uri="{FF2B5EF4-FFF2-40B4-BE49-F238E27FC236}">
              <a16:creationId xmlns:a16="http://schemas.microsoft.com/office/drawing/2014/main" id="{7845F9A9-15C8-40CD-8DE0-74B1B1452CD4}"/>
            </a:ext>
          </a:extLst>
        </xdr:cNvPr>
        <xdr:cNvSpPr txBox="1"/>
      </xdr:nvSpPr>
      <xdr:spPr>
        <a:xfrm>
          <a:off x="14909800" y="1073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26950</xdr:rowOff>
    </xdr:from>
    <xdr:to>
      <xdr:col>21</xdr:col>
      <xdr:colOff>50800</xdr:colOff>
      <xdr:row>62</xdr:row>
      <xdr:rowOff>128550</xdr:rowOff>
    </xdr:to>
    <xdr:sp macro="" textlink="">
      <xdr:nvSpPr>
        <xdr:cNvPr id="340" name="円/楕円 339">
          <a:extLst>
            <a:ext uri="{FF2B5EF4-FFF2-40B4-BE49-F238E27FC236}">
              <a16:creationId xmlns:a16="http://schemas.microsoft.com/office/drawing/2014/main" id="{CF3707C7-2951-4691-8C2B-0818579E7AEB}"/>
            </a:ext>
          </a:extLst>
        </xdr:cNvPr>
        <xdr:cNvSpPr/>
      </xdr:nvSpPr>
      <xdr:spPr>
        <a:xfrm>
          <a:off x="14351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113327</xdr:rowOff>
    </xdr:from>
    <xdr:ext cx="762000" cy="259045"/>
    <xdr:sp macro="" textlink="">
      <xdr:nvSpPr>
        <xdr:cNvPr id="341" name="テキスト ボックス 340">
          <a:extLst>
            <a:ext uri="{FF2B5EF4-FFF2-40B4-BE49-F238E27FC236}">
              <a16:creationId xmlns:a16="http://schemas.microsoft.com/office/drawing/2014/main" id="{08D59F27-A22D-47C0-B6D8-FFD9F79F582B}"/>
            </a:ext>
          </a:extLst>
        </xdr:cNvPr>
        <xdr:cNvSpPr txBox="1"/>
      </xdr:nvSpPr>
      <xdr:spPr>
        <a:xfrm>
          <a:off x="14020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40945</xdr:rowOff>
    </xdr:from>
    <xdr:to>
      <xdr:col>19</xdr:col>
      <xdr:colOff>533400</xdr:colOff>
      <xdr:row>62</xdr:row>
      <xdr:rowOff>142545</xdr:rowOff>
    </xdr:to>
    <xdr:sp macro="" textlink="">
      <xdr:nvSpPr>
        <xdr:cNvPr id="342" name="円/楕円 341">
          <a:extLst>
            <a:ext uri="{FF2B5EF4-FFF2-40B4-BE49-F238E27FC236}">
              <a16:creationId xmlns:a16="http://schemas.microsoft.com/office/drawing/2014/main" id="{0C83A59E-C301-4BFC-8101-C95964150143}"/>
            </a:ext>
          </a:extLst>
        </xdr:cNvPr>
        <xdr:cNvSpPr/>
      </xdr:nvSpPr>
      <xdr:spPr>
        <a:xfrm>
          <a:off x="134620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127322</xdr:rowOff>
    </xdr:from>
    <xdr:ext cx="762000" cy="259045"/>
    <xdr:sp macro="" textlink="">
      <xdr:nvSpPr>
        <xdr:cNvPr id="343" name="テキスト ボックス 342">
          <a:extLst>
            <a:ext uri="{FF2B5EF4-FFF2-40B4-BE49-F238E27FC236}">
              <a16:creationId xmlns:a16="http://schemas.microsoft.com/office/drawing/2014/main" id="{842A018F-1200-4A98-AF8B-0D596746C7F0}"/>
            </a:ext>
          </a:extLst>
        </xdr:cNvPr>
        <xdr:cNvSpPr txBox="1"/>
      </xdr:nvSpPr>
      <xdr:spPr>
        <a:xfrm>
          <a:off x="13131800" y="1075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B05E13A7-08AD-42B1-AEA6-9EC6B3C44D7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EBA87798-DFFA-4CBB-85C6-C08471727588}"/>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a:extLst>
            <a:ext uri="{FF2B5EF4-FFF2-40B4-BE49-F238E27FC236}">
              <a16:creationId xmlns:a16="http://schemas.microsoft.com/office/drawing/2014/main" id="{A38AB602-272E-4379-B734-3A25833188B2}"/>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7B532E14-E51E-487B-8950-C68C26C1DE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C51138A9-6A2C-4A40-B90C-996CFA0490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8C9B5721-70DF-468C-A76F-966D649447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6E3D7905-8AA7-4167-919A-F64E8A953B9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83ADF40D-926D-4515-B759-1CEBCEC5169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53E4FAA9-6B1A-4C78-88EF-E0B9ED2F92B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8ABBD43F-FEA9-4DCE-B40F-C36DCEC2184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DEB93227-FFBF-493A-A16B-7809F944588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E3D62155-AE41-4DCC-92E3-925136B7BB3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71670DF-641F-4E94-923F-157AC3EDCAE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徐々に改善傾向となっており、単年度比率では一桁代の数値となり、３年平均でも類似団体程度の比率にまで戻せる見込みであるが、平成２５年度から実施している情報通信施設や認定こども園の整備事業等に係る多額の起債借入に伴い、次第に改善の比率は鈍化し、平成３０年度からは当面１１％台で推移するものと見込まれる。</a:t>
          </a:r>
          <a:endParaRPr kumimoji="1" lang="en-US" altLang="ja-JP" sz="1300">
            <a:latin typeface="ＭＳ Ｐゴシック"/>
          </a:endParaRPr>
        </a:p>
        <a:p>
          <a:pPr>
            <a:lnSpc>
              <a:spcPts val="1500"/>
            </a:lnSpc>
          </a:pPr>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A8E8DA8-4072-4ADA-835E-DCBB52A8E70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DCBAE494-0298-4547-B74C-FE278A2AF77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DFFFC7D-3C86-4748-A92C-26FC94AA7A4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a:extLst>
            <a:ext uri="{FF2B5EF4-FFF2-40B4-BE49-F238E27FC236}">
              <a16:creationId xmlns:a16="http://schemas.microsoft.com/office/drawing/2014/main" id="{12FCC6FA-31CD-4D66-9A08-33E82B5E5A13}"/>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a:extLst>
            <a:ext uri="{FF2B5EF4-FFF2-40B4-BE49-F238E27FC236}">
              <a16:creationId xmlns:a16="http://schemas.microsoft.com/office/drawing/2014/main" id="{DBBFA0F6-0A20-436C-89DC-A48CF090B5B4}"/>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a:extLst>
            <a:ext uri="{FF2B5EF4-FFF2-40B4-BE49-F238E27FC236}">
              <a16:creationId xmlns:a16="http://schemas.microsoft.com/office/drawing/2014/main" id="{5513B8E0-8716-4973-92AC-ED25E066B2A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EF457E05-640B-46ED-B736-E28F5AF669D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a:extLst>
            <a:ext uri="{FF2B5EF4-FFF2-40B4-BE49-F238E27FC236}">
              <a16:creationId xmlns:a16="http://schemas.microsoft.com/office/drawing/2014/main" id="{F80C533A-9BA4-4AB6-9BA5-55ABB3F1BD97}"/>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a:extLst>
            <a:ext uri="{FF2B5EF4-FFF2-40B4-BE49-F238E27FC236}">
              <a16:creationId xmlns:a16="http://schemas.microsoft.com/office/drawing/2014/main" id="{8BA35909-3267-416B-8300-2B500B3AE1C6}"/>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3A2445F2-5697-4338-B54A-8C424E0D15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7AA05955-8B8E-466D-9989-9042EBE5D3C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a:extLst>
            <a:ext uri="{FF2B5EF4-FFF2-40B4-BE49-F238E27FC236}">
              <a16:creationId xmlns:a16="http://schemas.microsoft.com/office/drawing/2014/main" id="{4B58F99A-6171-4B24-9722-AFC9F069C954}"/>
            </a:ext>
          </a:extLst>
        </xdr:cNvPr>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a:extLst>
            <a:ext uri="{FF2B5EF4-FFF2-40B4-BE49-F238E27FC236}">
              <a16:creationId xmlns:a16="http://schemas.microsoft.com/office/drawing/2014/main" id="{B572C410-7935-4B71-BEF0-801BB1E25DBD}"/>
            </a:ext>
          </a:extLst>
        </xdr:cNvPr>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a:extLst>
            <a:ext uri="{FF2B5EF4-FFF2-40B4-BE49-F238E27FC236}">
              <a16:creationId xmlns:a16="http://schemas.microsoft.com/office/drawing/2014/main" id="{82F4817D-CCCD-44DE-8C42-BE16DC4915ED}"/>
            </a:ext>
          </a:extLst>
        </xdr:cNvPr>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a:extLst>
            <a:ext uri="{FF2B5EF4-FFF2-40B4-BE49-F238E27FC236}">
              <a16:creationId xmlns:a16="http://schemas.microsoft.com/office/drawing/2014/main" id="{83C7905E-FEB3-447A-80EA-A377141F1719}"/>
            </a:ext>
          </a:extLst>
        </xdr:cNvPr>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a:extLst>
            <a:ext uri="{FF2B5EF4-FFF2-40B4-BE49-F238E27FC236}">
              <a16:creationId xmlns:a16="http://schemas.microsoft.com/office/drawing/2014/main" id="{C844ADDF-9A75-44CC-9545-4BCD5A146549}"/>
            </a:ext>
          </a:extLst>
        </xdr:cNvPr>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7303</xdr:rowOff>
    </xdr:to>
    <xdr:cxnSp macro="">
      <xdr:nvCxnSpPr>
        <xdr:cNvPr id="373" name="直線コネクタ 372">
          <a:extLst>
            <a:ext uri="{FF2B5EF4-FFF2-40B4-BE49-F238E27FC236}">
              <a16:creationId xmlns:a16="http://schemas.microsoft.com/office/drawing/2014/main" id="{AC28053B-27F6-4757-99E7-22549CAFF251}"/>
            </a:ext>
          </a:extLst>
        </xdr:cNvPr>
        <xdr:cNvCxnSpPr/>
      </xdr:nvCxnSpPr>
      <xdr:spPr>
        <a:xfrm flipV="1">
          <a:off x="16179800" y="71418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a:extLst>
            <a:ext uri="{FF2B5EF4-FFF2-40B4-BE49-F238E27FC236}">
              <a16:creationId xmlns:a16="http://schemas.microsoft.com/office/drawing/2014/main" id="{8A039170-7C59-499A-B7F4-4FF0CCCF6074}"/>
            </a:ext>
          </a:extLst>
        </xdr:cNvPr>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a:extLst>
            <a:ext uri="{FF2B5EF4-FFF2-40B4-BE49-F238E27FC236}">
              <a16:creationId xmlns:a16="http://schemas.microsoft.com/office/drawing/2014/main" id="{C28D1C8C-1DEA-4D1D-B48D-342FCB8AC1D1}"/>
            </a:ext>
          </a:extLst>
        </xdr:cNvPr>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7303</xdr:rowOff>
    </xdr:from>
    <xdr:to>
      <xdr:col>23</xdr:col>
      <xdr:colOff>406400</xdr:colOff>
      <xdr:row>42</xdr:row>
      <xdr:rowOff>133985</xdr:rowOff>
    </xdr:to>
    <xdr:cxnSp macro="">
      <xdr:nvCxnSpPr>
        <xdr:cNvPr id="376" name="直線コネクタ 375">
          <a:extLst>
            <a:ext uri="{FF2B5EF4-FFF2-40B4-BE49-F238E27FC236}">
              <a16:creationId xmlns:a16="http://schemas.microsoft.com/office/drawing/2014/main" id="{67B69790-C05C-422E-8170-BA091B70D8D1}"/>
            </a:ext>
          </a:extLst>
        </xdr:cNvPr>
        <xdr:cNvCxnSpPr/>
      </xdr:nvCxnSpPr>
      <xdr:spPr>
        <a:xfrm flipV="1">
          <a:off x="15290800" y="72082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a:extLst>
            <a:ext uri="{FF2B5EF4-FFF2-40B4-BE49-F238E27FC236}">
              <a16:creationId xmlns:a16="http://schemas.microsoft.com/office/drawing/2014/main" id="{D91908B0-860E-48FB-92AE-AD117AFF14CD}"/>
            </a:ext>
          </a:extLst>
        </xdr:cNvPr>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70820</xdr:rowOff>
    </xdr:from>
    <xdr:ext cx="736600" cy="259045"/>
    <xdr:sp macro="" textlink="">
      <xdr:nvSpPr>
        <xdr:cNvPr id="378" name="テキスト ボックス 377">
          <a:extLst>
            <a:ext uri="{FF2B5EF4-FFF2-40B4-BE49-F238E27FC236}">
              <a16:creationId xmlns:a16="http://schemas.microsoft.com/office/drawing/2014/main" id="{42CD0814-8A7E-4C62-80B1-D461CD235BC7}"/>
            </a:ext>
          </a:extLst>
        </xdr:cNvPr>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133985</xdr:rowOff>
    </xdr:from>
    <xdr:to>
      <xdr:col>22</xdr:col>
      <xdr:colOff>203200</xdr:colOff>
      <xdr:row>43</xdr:row>
      <xdr:rowOff>46990</xdr:rowOff>
    </xdr:to>
    <xdr:cxnSp macro="">
      <xdr:nvCxnSpPr>
        <xdr:cNvPr id="379" name="直線コネクタ 378">
          <a:extLst>
            <a:ext uri="{FF2B5EF4-FFF2-40B4-BE49-F238E27FC236}">
              <a16:creationId xmlns:a16="http://schemas.microsoft.com/office/drawing/2014/main" id="{88ADF6DD-1E7C-479F-A837-580A6A004484}"/>
            </a:ext>
          </a:extLst>
        </xdr:cNvPr>
        <xdr:cNvCxnSpPr/>
      </xdr:nvCxnSpPr>
      <xdr:spPr>
        <a:xfrm flipV="1">
          <a:off x="14401800" y="73348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a:extLst>
            <a:ext uri="{FF2B5EF4-FFF2-40B4-BE49-F238E27FC236}">
              <a16:creationId xmlns:a16="http://schemas.microsoft.com/office/drawing/2014/main" id="{6D36DFC0-635F-4629-B130-811E2E90BEF1}"/>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113047</xdr:rowOff>
    </xdr:from>
    <xdr:ext cx="762000" cy="259045"/>
    <xdr:sp macro="" textlink="">
      <xdr:nvSpPr>
        <xdr:cNvPr id="381" name="テキスト ボックス 380">
          <a:extLst>
            <a:ext uri="{FF2B5EF4-FFF2-40B4-BE49-F238E27FC236}">
              <a16:creationId xmlns:a16="http://schemas.microsoft.com/office/drawing/2014/main" id="{9AF1D653-ED14-461E-8677-1CEE41803BBD}"/>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95250</xdr:rowOff>
    </xdr:to>
    <xdr:cxnSp macro="">
      <xdr:nvCxnSpPr>
        <xdr:cNvPr id="382" name="直線コネクタ 381">
          <a:extLst>
            <a:ext uri="{FF2B5EF4-FFF2-40B4-BE49-F238E27FC236}">
              <a16:creationId xmlns:a16="http://schemas.microsoft.com/office/drawing/2014/main" id="{ADFF8C21-24AC-436D-AA11-03267A26D7A6}"/>
            </a:ext>
          </a:extLst>
        </xdr:cNvPr>
        <xdr:cNvCxnSpPr/>
      </xdr:nvCxnSpPr>
      <xdr:spPr>
        <a:xfrm flipV="1">
          <a:off x="13512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a:extLst>
            <a:ext uri="{FF2B5EF4-FFF2-40B4-BE49-F238E27FC236}">
              <a16:creationId xmlns:a16="http://schemas.microsoft.com/office/drawing/2014/main" id="{3EAD015D-EBDD-4546-906C-2CBD6D2C2F75}"/>
            </a:ext>
          </a:extLst>
        </xdr:cNvPr>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143209</xdr:rowOff>
    </xdr:from>
    <xdr:ext cx="762000" cy="259045"/>
    <xdr:sp macro="" textlink="">
      <xdr:nvSpPr>
        <xdr:cNvPr id="384" name="テキスト ボックス 383">
          <a:extLst>
            <a:ext uri="{FF2B5EF4-FFF2-40B4-BE49-F238E27FC236}">
              <a16:creationId xmlns:a16="http://schemas.microsoft.com/office/drawing/2014/main" id="{B507A5CD-98DC-44F5-9904-A9F8B3743946}"/>
            </a:ext>
          </a:extLst>
        </xdr:cNvPr>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a:extLst>
            <a:ext uri="{FF2B5EF4-FFF2-40B4-BE49-F238E27FC236}">
              <a16:creationId xmlns:a16="http://schemas.microsoft.com/office/drawing/2014/main" id="{F6FC585D-A7A7-4B5E-A6D1-A4494C6F7078}"/>
            </a:ext>
          </a:extLst>
        </xdr:cNvPr>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32084</xdr:rowOff>
    </xdr:from>
    <xdr:ext cx="762000" cy="259045"/>
    <xdr:sp macro="" textlink="">
      <xdr:nvSpPr>
        <xdr:cNvPr id="386" name="テキスト ボックス 385">
          <a:extLst>
            <a:ext uri="{FF2B5EF4-FFF2-40B4-BE49-F238E27FC236}">
              <a16:creationId xmlns:a16="http://schemas.microsoft.com/office/drawing/2014/main" id="{8015ED85-7F06-4CD9-BFD1-B147F81854E2}"/>
            </a:ext>
          </a:extLst>
        </xdr:cNvPr>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656934C7-9688-48FF-8EB7-22B7990D2F2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42FF650-0B8F-4486-A909-00EF8493054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B743CF54-85DA-456C-B2F8-E233E92C394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C90FF5E4-6DC7-4D0E-8BF1-7B06F6FC0D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1561DCF-1585-4847-84BE-F7605351009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2" name="円/楕円 391">
          <a:extLst>
            <a:ext uri="{FF2B5EF4-FFF2-40B4-BE49-F238E27FC236}">
              <a16:creationId xmlns:a16="http://schemas.microsoft.com/office/drawing/2014/main" id="{B7278DAB-14F7-42BE-B6E8-587BA2A8C5A0}"/>
            </a:ext>
          </a:extLst>
        </xdr:cNvPr>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33672</xdr:rowOff>
    </xdr:from>
    <xdr:ext cx="762000" cy="259045"/>
    <xdr:sp macro="" textlink="">
      <xdr:nvSpPr>
        <xdr:cNvPr id="393" name="公債費負担の状況該当値テキスト">
          <a:extLst>
            <a:ext uri="{FF2B5EF4-FFF2-40B4-BE49-F238E27FC236}">
              <a16:creationId xmlns:a16="http://schemas.microsoft.com/office/drawing/2014/main" id="{5B3C7A52-D72A-4BEB-A358-8698933252C7}"/>
            </a:ext>
          </a:extLst>
        </xdr:cNvPr>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127953</xdr:rowOff>
    </xdr:from>
    <xdr:to>
      <xdr:col>23</xdr:col>
      <xdr:colOff>457200</xdr:colOff>
      <xdr:row>42</xdr:row>
      <xdr:rowOff>58103</xdr:rowOff>
    </xdr:to>
    <xdr:sp macro="" textlink="">
      <xdr:nvSpPr>
        <xdr:cNvPr id="394" name="円/楕円 393">
          <a:extLst>
            <a:ext uri="{FF2B5EF4-FFF2-40B4-BE49-F238E27FC236}">
              <a16:creationId xmlns:a16="http://schemas.microsoft.com/office/drawing/2014/main" id="{632C3692-F9F7-4A1E-B69F-FB9B356DA266}"/>
            </a:ext>
          </a:extLst>
        </xdr:cNvPr>
        <xdr:cNvSpPr/>
      </xdr:nvSpPr>
      <xdr:spPr>
        <a:xfrm>
          <a:off x="16129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42880</xdr:rowOff>
    </xdr:from>
    <xdr:ext cx="736600" cy="259045"/>
    <xdr:sp macro="" textlink="">
      <xdr:nvSpPr>
        <xdr:cNvPr id="395" name="テキスト ボックス 394">
          <a:extLst>
            <a:ext uri="{FF2B5EF4-FFF2-40B4-BE49-F238E27FC236}">
              <a16:creationId xmlns:a16="http://schemas.microsoft.com/office/drawing/2014/main" id="{DD85E669-1C8B-4351-A56A-F4BE63E403FF}"/>
            </a:ext>
          </a:extLst>
        </xdr:cNvPr>
        <xdr:cNvSpPr txBox="1"/>
      </xdr:nvSpPr>
      <xdr:spPr>
        <a:xfrm>
          <a:off x="15798800" y="724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83185</xdr:rowOff>
    </xdr:from>
    <xdr:to>
      <xdr:col>22</xdr:col>
      <xdr:colOff>254000</xdr:colOff>
      <xdr:row>43</xdr:row>
      <xdr:rowOff>13335</xdr:rowOff>
    </xdr:to>
    <xdr:sp macro="" textlink="">
      <xdr:nvSpPr>
        <xdr:cNvPr id="396" name="円/楕円 395">
          <a:extLst>
            <a:ext uri="{FF2B5EF4-FFF2-40B4-BE49-F238E27FC236}">
              <a16:creationId xmlns:a16="http://schemas.microsoft.com/office/drawing/2014/main" id="{8F383607-9F58-4238-B818-70C88F204314}"/>
            </a:ext>
          </a:extLst>
        </xdr:cNvPr>
        <xdr:cNvSpPr/>
      </xdr:nvSpPr>
      <xdr:spPr>
        <a:xfrm>
          <a:off x="15240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169562</xdr:rowOff>
    </xdr:from>
    <xdr:ext cx="762000" cy="259045"/>
    <xdr:sp macro="" textlink="">
      <xdr:nvSpPr>
        <xdr:cNvPr id="397" name="テキスト ボックス 396">
          <a:extLst>
            <a:ext uri="{FF2B5EF4-FFF2-40B4-BE49-F238E27FC236}">
              <a16:creationId xmlns:a16="http://schemas.microsoft.com/office/drawing/2014/main" id="{E04C826F-A15F-47AA-8565-82B36B675E0B}"/>
            </a:ext>
          </a:extLst>
        </xdr:cNvPr>
        <xdr:cNvSpPr txBox="1"/>
      </xdr:nvSpPr>
      <xdr:spPr>
        <a:xfrm>
          <a:off x="14909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a:extLst>
            <a:ext uri="{FF2B5EF4-FFF2-40B4-BE49-F238E27FC236}">
              <a16:creationId xmlns:a16="http://schemas.microsoft.com/office/drawing/2014/main" id="{22A7568A-5449-4E40-94B1-17A86AF45EA4}"/>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82567</xdr:rowOff>
    </xdr:from>
    <xdr:ext cx="762000" cy="259045"/>
    <xdr:sp macro="" textlink="">
      <xdr:nvSpPr>
        <xdr:cNvPr id="399" name="テキスト ボックス 398">
          <a:extLst>
            <a:ext uri="{FF2B5EF4-FFF2-40B4-BE49-F238E27FC236}">
              <a16:creationId xmlns:a16="http://schemas.microsoft.com/office/drawing/2014/main" id="{22CAA7A5-9CD5-420C-AB2C-F275D3F3C8A4}"/>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0" name="円/楕円 399">
          <a:extLst>
            <a:ext uri="{FF2B5EF4-FFF2-40B4-BE49-F238E27FC236}">
              <a16:creationId xmlns:a16="http://schemas.microsoft.com/office/drawing/2014/main" id="{89BC1A81-36C2-4CBC-910F-203979322548}"/>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8DA22698-6974-49E3-9BCD-7B4E83C207C7}"/>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9805F281-0893-445C-BC70-E0654C64590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73232F54-60BF-45A7-A3B7-9577A4AAB83E}"/>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a:extLst>
            <a:ext uri="{FF2B5EF4-FFF2-40B4-BE49-F238E27FC236}">
              <a16:creationId xmlns:a16="http://schemas.microsoft.com/office/drawing/2014/main" id="{16A53D87-B923-4074-8533-990556D511B2}"/>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668D7608-5C02-41BB-A947-C640C2DA71F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3D0D9E9F-C7AE-4771-A9BC-25A064EC084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930AA4FE-0DB5-4399-B99D-D0AF7A4A99D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9A5370A1-9167-4267-BFCC-5A538E4D23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F0A4D4EB-86E4-45D4-87BC-C3A8FE10537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D104070B-4368-401A-8E93-3FEE4FEBACC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BB8E0D32-1F36-423F-8C6A-15D42A3D85F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C912F072-2C82-4DA5-AE02-DE882A2713B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EECD3CDA-0F85-4C25-B80E-EA8B1C44C2E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87C02273-F75C-4C1E-A6B9-D848BC57076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a:rPr>
            <a:t>　市町村合併前に旧団体において大規模施設整備に係る起債の償還が終了したことにより、類似団体と同水準での比率となっていたが、平成２５年度から着手した鏡野町情報通信施設整備運営事業の債務負担行為を平成２４年度に計上したため比率が大きく上昇したが、平成２５年度分の投資額の終了により４０％下降した。今後も逓減傾向に進むと考えているが、公共下水道及び簡易水道等整備により公共事業債が増加する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7C1B7B69-CDF3-42D5-AC93-9F89EF1CF20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831569BC-5E88-43DA-8DF3-A1906D93915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4897B53E-DE56-4413-9E11-916EF4BC07E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304F56E8-DE34-44EB-B927-17A4FD80B0A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3D48DB79-AE25-40F3-9720-0B34590F5E1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3979E93D-9779-4FD5-A922-0DFFAF60443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B85B91EF-C21D-4EDB-98AE-3BE51B45DE2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4C2C7221-8BE4-4315-A897-BA44D626B2E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9A6FDE81-FD4D-4178-87FD-ABE696849D0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AF2A0FAD-E120-4991-8429-7268A276792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730BF46C-3053-49EB-83CE-7CDBDF9EE1A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3ABC1203-076D-4CEF-8DA5-62F644B84F17}"/>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91DD209D-2658-4F52-B90D-2308485DC8D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2EEF42D9-6741-4239-B2A6-2EDEA48130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DD5D8E19-164C-4454-86C6-C948A4EE013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a:extLst>
            <a:ext uri="{FF2B5EF4-FFF2-40B4-BE49-F238E27FC236}">
              <a16:creationId xmlns:a16="http://schemas.microsoft.com/office/drawing/2014/main" id="{90385E6E-1018-4812-B62D-6B2A3D16B394}"/>
            </a:ext>
          </a:extLst>
        </xdr:cNvPr>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a:extLst>
            <a:ext uri="{FF2B5EF4-FFF2-40B4-BE49-F238E27FC236}">
              <a16:creationId xmlns:a16="http://schemas.microsoft.com/office/drawing/2014/main" id="{7A1E2D09-3ED9-4495-8854-AB55D6A4EA46}"/>
            </a:ext>
          </a:extLst>
        </xdr:cNvPr>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a:extLst>
            <a:ext uri="{FF2B5EF4-FFF2-40B4-BE49-F238E27FC236}">
              <a16:creationId xmlns:a16="http://schemas.microsoft.com/office/drawing/2014/main" id="{5A482128-93E8-4D65-A598-BFCFEC7B7320}"/>
            </a:ext>
          </a:extLst>
        </xdr:cNvPr>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a:extLst>
            <a:ext uri="{FF2B5EF4-FFF2-40B4-BE49-F238E27FC236}">
              <a16:creationId xmlns:a16="http://schemas.microsoft.com/office/drawing/2014/main" id="{1497C764-7B3A-4B19-A41D-DB8511EB75DA}"/>
            </a:ext>
          </a:extLst>
        </xdr:cNvPr>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a:extLst>
            <a:ext uri="{FF2B5EF4-FFF2-40B4-BE49-F238E27FC236}">
              <a16:creationId xmlns:a16="http://schemas.microsoft.com/office/drawing/2014/main" id="{87A6A4D3-92A5-4C7F-9786-7FAADC8D067A}"/>
            </a:ext>
          </a:extLst>
        </xdr:cNvPr>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113030</xdr:rowOff>
    </xdr:from>
    <xdr:to>
      <xdr:col>24</xdr:col>
      <xdr:colOff>558800</xdr:colOff>
      <xdr:row>20</xdr:row>
      <xdr:rowOff>98298</xdr:rowOff>
    </xdr:to>
    <xdr:cxnSp macro="">
      <xdr:nvCxnSpPr>
        <xdr:cNvPr id="435" name="直線コネクタ 434">
          <a:extLst>
            <a:ext uri="{FF2B5EF4-FFF2-40B4-BE49-F238E27FC236}">
              <a16:creationId xmlns:a16="http://schemas.microsoft.com/office/drawing/2014/main" id="{43EDB9E7-50EE-49D3-8A5A-0B67C0BF5262}"/>
            </a:ext>
          </a:extLst>
        </xdr:cNvPr>
        <xdr:cNvCxnSpPr/>
      </xdr:nvCxnSpPr>
      <xdr:spPr>
        <a:xfrm flipV="1">
          <a:off x="16179800" y="3199130"/>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a:extLst>
            <a:ext uri="{FF2B5EF4-FFF2-40B4-BE49-F238E27FC236}">
              <a16:creationId xmlns:a16="http://schemas.microsoft.com/office/drawing/2014/main" id="{A4292914-F794-44E5-A023-7DADC77A63BE}"/>
            </a:ext>
          </a:extLst>
        </xdr:cNvPr>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a:extLst>
            <a:ext uri="{FF2B5EF4-FFF2-40B4-BE49-F238E27FC236}">
              <a16:creationId xmlns:a16="http://schemas.microsoft.com/office/drawing/2014/main" id="{E09064A9-CEA3-44C3-9AC3-066C2B65EC47}"/>
            </a:ext>
          </a:extLst>
        </xdr:cNvPr>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20108</xdr:rowOff>
    </xdr:from>
    <xdr:to>
      <xdr:col>23</xdr:col>
      <xdr:colOff>406400</xdr:colOff>
      <xdr:row>20</xdr:row>
      <xdr:rowOff>98298</xdr:rowOff>
    </xdr:to>
    <xdr:cxnSp macro="">
      <xdr:nvCxnSpPr>
        <xdr:cNvPr id="438" name="直線コネクタ 437">
          <a:extLst>
            <a:ext uri="{FF2B5EF4-FFF2-40B4-BE49-F238E27FC236}">
              <a16:creationId xmlns:a16="http://schemas.microsoft.com/office/drawing/2014/main" id="{9B5AF8E7-0CD2-466C-B674-E58F83330125}"/>
            </a:ext>
          </a:extLst>
        </xdr:cNvPr>
        <xdr:cNvCxnSpPr/>
      </xdr:nvCxnSpPr>
      <xdr:spPr>
        <a:xfrm>
          <a:off x="15290800" y="2591858"/>
          <a:ext cx="889000" cy="9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a:extLst>
            <a:ext uri="{FF2B5EF4-FFF2-40B4-BE49-F238E27FC236}">
              <a16:creationId xmlns:a16="http://schemas.microsoft.com/office/drawing/2014/main" id="{7C6B4398-B98E-4BA0-A784-246EE1B4335B}"/>
            </a:ext>
          </a:extLst>
        </xdr:cNvPr>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96368</xdr:rowOff>
    </xdr:from>
    <xdr:ext cx="736600" cy="259045"/>
    <xdr:sp macro="" textlink="">
      <xdr:nvSpPr>
        <xdr:cNvPr id="440" name="テキスト ボックス 439">
          <a:extLst>
            <a:ext uri="{FF2B5EF4-FFF2-40B4-BE49-F238E27FC236}">
              <a16:creationId xmlns:a16="http://schemas.microsoft.com/office/drawing/2014/main" id="{22F3F7FC-6C54-4CE0-A147-1EDEC4F671BA}"/>
            </a:ext>
          </a:extLst>
        </xdr:cNvPr>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20108</xdr:rowOff>
    </xdr:from>
    <xdr:to>
      <xdr:col>22</xdr:col>
      <xdr:colOff>203200</xdr:colOff>
      <xdr:row>15</xdr:row>
      <xdr:rowOff>99737</xdr:rowOff>
    </xdr:to>
    <xdr:cxnSp macro="">
      <xdr:nvCxnSpPr>
        <xdr:cNvPr id="441" name="直線コネクタ 440">
          <a:extLst>
            <a:ext uri="{FF2B5EF4-FFF2-40B4-BE49-F238E27FC236}">
              <a16:creationId xmlns:a16="http://schemas.microsoft.com/office/drawing/2014/main" id="{9746B664-7356-4455-9B2C-321E84DF6B34}"/>
            </a:ext>
          </a:extLst>
        </xdr:cNvPr>
        <xdr:cNvCxnSpPr/>
      </xdr:nvCxnSpPr>
      <xdr:spPr>
        <a:xfrm flipV="1">
          <a:off x="14401800" y="25918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a:extLst>
            <a:ext uri="{FF2B5EF4-FFF2-40B4-BE49-F238E27FC236}">
              <a16:creationId xmlns:a16="http://schemas.microsoft.com/office/drawing/2014/main" id="{2D97EEFB-DCDA-408D-A824-DA580FA477A9}"/>
            </a:ext>
          </a:extLst>
        </xdr:cNvPr>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118423</xdr:rowOff>
    </xdr:from>
    <xdr:ext cx="762000" cy="259045"/>
    <xdr:sp macro="" textlink="">
      <xdr:nvSpPr>
        <xdr:cNvPr id="443" name="テキスト ボックス 442">
          <a:extLst>
            <a:ext uri="{FF2B5EF4-FFF2-40B4-BE49-F238E27FC236}">
              <a16:creationId xmlns:a16="http://schemas.microsoft.com/office/drawing/2014/main" id="{F2F864FE-C656-4209-B7DD-D4E1051AA212}"/>
            </a:ext>
          </a:extLst>
        </xdr:cNvPr>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99737</xdr:rowOff>
    </xdr:from>
    <xdr:to>
      <xdr:col>21</xdr:col>
      <xdr:colOff>0</xdr:colOff>
      <xdr:row>15</xdr:row>
      <xdr:rowOff>110194</xdr:rowOff>
    </xdr:to>
    <xdr:cxnSp macro="">
      <xdr:nvCxnSpPr>
        <xdr:cNvPr id="444" name="直線コネクタ 443">
          <a:extLst>
            <a:ext uri="{FF2B5EF4-FFF2-40B4-BE49-F238E27FC236}">
              <a16:creationId xmlns:a16="http://schemas.microsoft.com/office/drawing/2014/main" id="{DCEF75EA-DED6-4DBC-8AEA-B96A3FFAA001}"/>
            </a:ext>
          </a:extLst>
        </xdr:cNvPr>
        <xdr:cNvCxnSpPr/>
      </xdr:nvCxnSpPr>
      <xdr:spPr>
        <a:xfrm flipV="1">
          <a:off x="13512800" y="267148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a:extLst>
            <a:ext uri="{FF2B5EF4-FFF2-40B4-BE49-F238E27FC236}">
              <a16:creationId xmlns:a16="http://schemas.microsoft.com/office/drawing/2014/main" id="{1EFB497F-D01F-421E-8EEB-E429A59657CA}"/>
            </a:ext>
          </a:extLst>
        </xdr:cNvPr>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114063</xdr:rowOff>
    </xdr:from>
    <xdr:ext cx="762000" cy="259045"/>
    <xdr:sp macro="" textlink="">
      <xdr:nvSpPr>
        <xdr:cNvPr id="446" name="テキスト ボックス 445">
          <a:extLst>
            <a:ext uri="{FF2B5EF4-FFF2-40B4-BE49-F238E27FC236}">
              <a16:creationId xmlns:a16="http://schemas.microsoft.com/office/drawing/2014/main" id="{0DB3AD9B-6332-45A0-9088-5CE9F5D840A7}"/>
            </a:ext>
          </a:extLst>
        </xdr:cNvPr>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a:extLst>
            <a:ext uri="{FF2B5EF4-FFF2-40B4-BE49-F238E27FC236}">
              <a16:creationId xmlns:a16="http://schemas.microsoft.com/office/drawing/2014/main" id="{D1C7173A-8808-44DF-99EE-7667A348663B}"/>
            </a:ext>
          </a:extLst>
        </xdr:cNvPr>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73254</xdr:rowOff>
    </xdr:from>
    <xdr:ext cx="762000" cy="259045"/>
    <xdr:sp macro="" textlink="">
      <xdr:nvSpPr>
        <xdr:cNvPr id="448" name="テキスト ボックス 447">
          <a:extLst>
            <a:ext uri="{FF2B5EF4-FFF2-40B4-BE49-F238E27FC236}">
              <a16:creationId xmlns:a16="http://schemas.microsoft.com/office/drawing/2014/main" id="{D4747C9B-2159-4D39-9A71-F9330833C726}"/>
            </a:ext>
          </a:extLst>
        </xdr:cNvPr>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3C013F07-9B04-4F49-BE89-AFED125B89B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80EC604-A389-49F9-AA40-CE20CD5BAFE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286E4F4-DD2B-4111-AA56-1958B354DC8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92EF355-6763-4ED9-9579-1447C0EA052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2F330A7-F38B-41E2-9080-508B9CBF2F2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62230</xdr:rowOff>
    </xdr:from>
    <xdr:to>
      <xdr:col>24</xdr:col>
      <xdr:colOff>609600</xdr:colOff>
      <xdr:row>18</xdr:row>
      <xdr:rowOff>163830</xdr:rowOff>
    </xdr:to>
    <xdr:sp macro="" textlink="">
      <xdr:nvSpPr>
        <xdr:cNvPr id="454" name="円/楕円 453">
          <a:extLst>
            <a:ext uri="{FF2B5EF4-FFF2-40B4-BE49-F238E27FC236}">
              <a16:creationId xmlns:a16="http://schemas.microsoft.com/office/drawing/2014/main" id="{D1C0C5E9-7D55-4F73-BD49-EF884D553495}"/>
            </a:ext>
          </a:extLst>
        </xdr:cNvPr>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18</xdr:row>
      <xdr:rowOff>34307</xdr:rowOff>
    </xdr:from>
    <xdr:ext cx="762000" cy="259045"/>
    <xdr:sp macro="" textlink="">
      <xdr:nvSpPr>
        <xdr:cNvPr id="455" name="将来負担の状況該当値テキスト">
          <a:extLst>
            <a:ext uri="{FF2B5EF4-FFF2-40B4-BE49-F238E27FC236}">
              <a16:creationId xmlns:a16="http://schemas.microsoft.com/office/drawing/2014/main" id="{1AD1C18F-3586-430E-B739-99D3AFA55C9A}"/>
            </a:ext>
          </a:extLst>
        </xdr:cNvPr>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47498</xdr:rowOff>
    </xdr:from>
    <xdr:to>
      <xdr:col>23</xdr:col>
      <xdr:colOff>457200</xdr:colOff>
      <xdr:row>20</xdr:row>
      <xdr:rowOff>149098</xdr:rowOff>
    </xdr:to>
    <xdr:sp macro="" textlink="">
      <xdr:nvSpPr>
        <xdr:cNvPr id="456" name="円/楕円 455">
          <a:extLst>
            <a:ext uri="{FF2B5EF4-FFF2-40B4-BE49-F238E27FC236}">
              <a16:creationId xmlns:a16="http://schemas.microsoft.com/office/drawing/2014/main" id="{AFFB37CD-15CB-493A-BFA1-E1CA01FB528C}"/>
            </a:ext>
          </a:extLst>
        </xdr:cNvPr>
        <xdr:cNvSpPr/>
      </xdr:nvSpPr>
      <xdr:spPr>
        <a:xfrm>
          <a:off x="16129000" y="3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20</xdr:row>
      <xdr:rowOff>133875</xdr:rowOff>
    </xdr:from>
    <xdr:ext cx="736600" cy="259045"/>
    <xdr:sp macro="" textlink="">
      <xdr:nvSpPr>
        <xdr:cNvPr id="457" name="テキスト ボックス 456">
          <a:extLst>
            <a:ext uri="{FF2B5EF4-FFF2-40B4-BE49-F238E27FC236}">
              <a16:creationId xmlns:a16="http://schemas.microsoft.com/office/drawing/2014/main" id="{DF74028F-2F08-4E56-8FD4-A24F88D970E3}"/>
            </a:ext>
          </a:extLst>
        </xdr:cNvPr>
        <xdr:cNvSpPr txBox="1"/>
      </xdr:nvSpPr>
      <xdr:spPr>
        <a:xfrm>
          <a:off x="15798800" y="356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140758</xdr:rowOff>
    </xdr:from>
    <xdr:to>
      <xdr:col>22</xdr:col>
      <xdr:colOff>254000</xdr:colOff>
      <xdr:row>15</xdr:row>
      <xdr:rowOff>70908</xdr:rowOff>
    </xdr:to>
    <xdr:sp macro="" textlink="">
      <xdr:nvSpPr>
        <xdr:cNvPr id="458" name="円/楕円 457">
          <a:extLst>
            <a:ext uri="{FF2B5EF4-FFF2-40B4-BE49-F238E27FC236}">
              <a16:creationId xmlns:a16="http://schemas.microsoft.com/office/drawing/2014/main" id="{8AFBF82D-F896-4335-879C-6723674B1A19}"/>
            </a:ext>
          </a:extLst>
        </xdr:cNvPr>
        <xdr:cNvSpPr/>
      </xdr:nvSpPr>
      <xdr:spPr>
        <a:xfrm>
          <a:off x="15240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81085</xdr:rowOff>
    </xdr:from>
    <xdr:ext cx="762000" cy="259045"/>
    <xdr:sp macro="" textlink="">
      <xdr:nvSpPr>
        <xdr:cNvPr id="459" name="テキスト ボックス 458">
          <a:extLst>
            <a:ext uri="{FF2B5EF4-FFF2-40B4-BE49-F238E27FC236}">
              <a16:creationId xmlns:a16="http://schemas.microsoft.com/office/drawing/2014/main" id="{4AE74C84-4004-4F53-87CC-B7DA64798908}"/>
            </a:ext>
          </a:extLst>
        </xdr:cNvPr>
        <xdr:cNvSpPr txBox="1"/>
      </xdr:nvSpPr>
      <xdr:spPr>
        <a:xfrm>
          <a:off x="14909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48937</xdr:rowOff>
    </xdr:from>
    <xdr:to>
      <xdr:col>21</xdr:col>
      <xdr:colOff>50800</xdr:colOff>
      <xdr:row>15</xdr:row>
      <xdr:rowOff>150537</xdr:rowOff>
    </xdr:to>
    <xdr:sp macro="" textlink="">
      <xdr:nvSpPr>
        <xdr:cNvPr id="460" name="円/楕円 459">
          <a:extLst>
            <a:ext uri="{FF2B5EF4-FFF2-40B4-BE49-F238E27FC236}">
              <a16:creationId xmlns:a16="http://schemas.microsoft.com/office/drawing/2014/main" id="{BA626B5B-64E0-43B7-81A3-4DB2B8DB9776}"/>
            </a:ext>
          </a:extLst>
        </xdr:cNvPr>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135314</xdr:rowOff>
    </xdr:from>
    <xdr:ext cx="762000" cy="259045"/>
    <xdr:sp macro="" textlink="">
      <xdr:nvSpPr>
        <xdr:cNvPr id="461" name="テキスト ボックス 460">
          <a:extLst>
            <a:ext uri="{FF2B5EF4-FFF2-40B4-BE49-F238E27FC236}">
              <a16:creationId xmlns:a16="http://schemas.microsoft.com/office/drawing/2014/main" id="{74321BD8-C163-4B2A-9980-91212816CBEF}"/>
            </a:ext>
          </a:extLst>
        </xdr:cNvPr>
        <xdr:cNvSpPr txBox="1"/>
      </xdr:nvSpPr>
      <xdr:spPr>
        <a:xfrm>
          <a:off x="14020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59394</xdr:rowOff>
    </xdr:from>
    <xdr:to>
      <xdr:col>19</xdr:col>
      <xdr:colOff>533400</xdr:colOff>
      <xdr:row>15</xdr:row>
      <xdr:rowOff>160994</xdr:rowOff>
    </xdr:to>
    <xdr:sp macro="" textlink="">
      <xdr:nvSpPr>
        <xdr:cNvPr id="462" name="円/楕円 461">
          <a:extLst>
            <a:ext uri="{FF2B5EF4-FFF2-40B4-BE49-F238E27FC236}">
              <a16:creationId xmlns:a16="http://schemas.microsoft.com/office/drawing/2014/main" id="{2F581AD9-0E40-4F7D-A48A-725DD2C9ECC3}"/>
            </a:ext>
          </a:extLst>
        </xdr:cNvPr>
        <xdr:cNvSpPr/>
      </xdr:nvSpPr>
      <xdr:spPr>
        <a:xfrm>
          <a:off x="13462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171171</xdr:rowOff>
    </xdr:from>
    <xdr:ext cx="762000" cy="259045"/>
    <xdr:sp macro="" textlink="">
      <xdr:nvSpPr>
        <xdr:cNvPr id="463" name="テキスト ボックス 462">
          <a:extLst>
            <a:ext uri="{FF2B5EF4-FFF2-40B4-BE49-F238E27FC236}">
              <a16:creationId xmlns:a16="http://schemas.microsoft.com/office/drawing/2014/main" id="{65150617-F274-4C51-AB1A-AF8C4C1284BA}"/>
            </a:ext>
          </a:extLst>
        </xdr:cNvPr>
        <xdr:cNvSpPr txBox="1"/>
      </xdr:nvSpPr>
      <xdr:spPr>
        <a:xfrm>
          <a:off x="13131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13F8CFE1-8951-412E-A4DE-9ADE54C2F67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FBB3BD16-4DAD-4D0A-AF8B-77FE32FD94C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9A53D06B-474B-425E-B56F-C3933098B28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8A8A717C-0FC5-4EA8-B1CD-57D28664CEA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45E26157-60C2-4EF5-B12A-FE7F0013E4F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ED4559A-8753-45E5-B57A-397051F9AB4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7199B535-0597-4EF7-AB96-4005692FA95C}"/>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70924F97-37CD-48EB-B72B-8360A4D770E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1B93949F-111C-4829-ACC5-539EE34A439B}"/>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B11FE00E-1FCA-460E-951B-6CA03B17EEEF}"/>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6938FC8B-3E1A-4660-A5ED-14BAB054A119}"/>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13,908
13,810
419.69
12,862,845
12,070,451
660,565
7,489,559
13,013,900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1503D78-A81D-4B05-8C4C-091A5E537F2A}"/>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1400FC01-8B86-41FC-A450-321E377D6071}"/>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78D8C5B3-E870-4321-9692-50A2F48F8836}"/>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12.6
103.0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7FEA5E6B-7523-4205-9E1A-9AD2E93E44FA}"/>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86CB57F1-1E2A-4ABF-A636-17C9CCDA2EC5}"/>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300A90A-0B4D-438D-9836-DCE97D56BC68}"/>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DA9D801B-AB62-42EC-BD86-4F889C6C1A8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D4AFE54E-4ABD-4BC9-AD55-E1D389FCE15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CE903910-9ED1-4B17-B0F4-53253FEC52D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3B31419D-9769-4182-90E6-D2B34D13468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9F999064-877E-48E3-8712-EBFB9CAF90B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CA5576D1-EDEE-449F-8A1D-B8D4D232A28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A4E53866-E360-4C43-B00C-3BB7EEC82DF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8487795E-C76F-4D94-9730-A520056B2DC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447AC48D-4896-4C36-9657-F4F067D845A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95863938-6ED4-413C-A2BB-DDA42CA242A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D82980D6-85D5-47EB-8807-4BC5F6BB405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6048FF0-6C0B-4169-B15C-BEB21341275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7AD9D3BE-6160-4980-AE39-D0A160074101}"/>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a:extLst>
            <a:ext uri="{FF2B5EF4-FFF2-40B4-BE49-F238E27FC236}">
              <a16:creationId xmlns:a16="http://schemas.microsoft.com/office/drawing/2014/main" id="{4D02CF92-EEB0-4CD1-9A65-DE61A5C4BC1A}"/>
            </a:ext>
          </a:extLst>
        </xdr:cNvPr>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343F8102-64E6-4434-B203-284EC3C72FB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43FBE592-164D-4920-B2D3-B1608481D05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B9FBE43A-75BB-40C0-9066-95E9C45D11C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AE23AB3D-DE87-4D58-B4D8-8D7F52FFF9E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2B7565FE-6DB7-4DE1-BD35-B1A2097301A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408E3B27-A8B7-47E9-B414-D9A800A49C0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552A784-FB51-439A-9E8A-2426BA33C58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FA179AAF-29AC-4057-8694-6C4597FB6CE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56A14323-1347-4E91-B787-9694CF27965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7DAE07D9-B746-4DC9-9278-0A08135E5ED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4A935B6B-20B8-46FD-B4F8-315133053E2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類似団体と比較すれば、経常収支比率に占める割合は低いが、人口に対して職員数が多いことから総額では多額となっている。</a:t>
          </a:r>
          <a:endParaRPr kumimoji="1" lang="en-US" altLang="ja-JP" sz="1300">
            <a:latin typeface="ＭＳ Ｐゴシック"/>
          </a:endParaRPr>
        </a:p>
        <a:p>
          <a:pPr>
            <a:lnSpc>
              <a:spcPts val="1500"/>
            </a:lnSpc>
          </a:pPr>
          <a:r>
            <a:rPr kumimoji="1" lang="ja-JP" altLang="en-US" sz="1300">
              <a:latin typeface="ＭＳ Ｐゴシック"/>
            </a:rPr>
            <a:t>　なお、普通建設事業費の大幅な伸びに伴い、経常的な経費の割合が縮小したことも低比率となった要因と考えられる。</a:t>
          </a:r>
          <a:endParaRPr kumimoji="1" lang="en-US" altLang="ja-JP" sz="1300">
            <a:latin typeface="ＭＳ Ｐゴシック"/>
          </a:endParaRPr>
        </a:p>
        <a:p>
          <a:pPr>
            <a:lnSpc>
              <a:spcPts val="1500"/>
            </a:lnSpc>
          </a:pPr>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872889BC-EA78-4246-AF27-F81CAB358EE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EB773141-1D4D-4900-95C8-D5767390B64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6224D0AD-A094-4DBE-9A95-C7E4F7C3C3F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a:extLst>
            <a:ext uri="{FF2B5EF4-FFF2-40B4-BE49-F238E27FC236}">
              <a16:creationId xmlns:a16="http://schemas.microsoft.com/office/drawing/2014/main" id="{9DD717D8-5C68-4F27-88D0-CD1A35D08E45}"/>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a:extLst>
            <a:ext uri="{FF2B5EF4-FFF2-40B4-BE49-F238E27FC236}">
              <a16:creationId xmlns:a16="http://schemas.microsoft.com/office/drawing/2014/main" id="{FE1C92F4-9563-4DB1-B0DB-ECA7D29DC85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a:extLst>
            <a:ext uri="{FF2B5EF4-FFF2-40B4-BE49-F238E27FC236}">
              <a16:creationId xmlns:a16="http://schemas.microsoft.com/office/drawing/2014/main" id="{591C9520-4E33-458C-9A1A-0522E670D21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a:extLst>
            <a:ext uri="{FF2B5EF4-FFF2-40B4-BE49-F238E27FC236}">
              <a16:creationId xmlns:a16="http://schemas.microsoft.com/office/drawing/2014/main" id="{63061BE7-CCC6-40AB-B877-7E4050F442BE}"/>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a:extLst>
            <a:ext uri="{FF2B5EF4-FFF2-40B4-BE49-F238E27FC236}">
              <a16:creationId xmlns:a16="http://schemas.microsoft.com/office/drawing/2014/main" id="{EE6755A3-170C-4297-8F5B-F03EB7C955B6}"/>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a:extLst>
            <a:ext uri="{FF2B5EF4-FFF2-40B4-BE49-F238E27FC236}">
              <a16:creationId xmlns:a16="http://schemas.microsoft.com/office/drawing/2014/main" id="{A02829EB-8E1F-486F-9CBA-310BEAEA60D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a:extLst>
            <a:ext uri="{FF2B5EF4-FFF2-40B4-BE49-F238E27FC236}">
              <a16:creationId xmlns:a16="http://schemas.microsoft.com/office/drawing/2014/main" id="{5D8AFD4B-37AE-49E5-8698-EB75143153C5}"/>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a:extLst>
            <a:ext uri="{FF2B5EF4-FFF2-40B4-BE49-F238E27FC236}">
              <a16:creationId xmlns:a16="http://schemas.microsoft.com/office/drawing/2014/main" id="{1ED22E45-0F97-4124-AE5C-E14C0B0E1F41}"/>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a:extLst>
            <a:ext uri="{FF2B5EF4-FFF2-40B4-BE49-F238E27FC236}">
              <a16:creationId xmlns:a16="http://schemas.microsoft.com/office/drawing/2014/main" id="{155F2ACC-2625-447E-AC44-D93828AC8C8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a:extLst>
            <a:ext uri="{FF2B5EF4-FFF2-40B4-BE49-F238E27FC236}">
              <a16:creationId xmlns:a16="http://schemas.microsoft.com/office/drawing/2014/main" id="{716A5D3D-33DE-46C2-95B8-18EE226863E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a:extLst>
            <a:ext uri="{FF2B5EF4-FFF2-40B4-BE49-F238E27FC236}">
              <a16:creationId xmlns:a16="http://schemas.microsoft.com/office/drawing/2014/main" id="{4449013A-D270-4191-9403-3CA7BA316A2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a:extLst>
            <a:ext uri="{FF2B5EF4-FFF2-40B4-BE49-F238E27FC236}">
              <a16:creationId xmlns:a16="http://schemas.microsoft.com/office/drawing/2014/main" id="{5D7D6FE2-1BDD-4101-9BEB-994FCFAB88F2}"/>
            </a:ext>
          </a:extLst>
        </xdr:cNvPr>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a:extLst>
            <a:ext uri="{FF2B5EF4-FFF2-40B4-BE49-F238E27FC236}">
              <a16:creationId xmlns:a16="http://schemas.microsoft.com/office/drawing/2014/main" id="{1A0613EF-6886-4B17-A6B7-E93701BFBA37}"/>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a:extLst>
            <a:ext uri="{FF2B5EF4-FFF2-40B4-BE49-F238E27FC236}">
              <a16:creationId xmlns:a16="http://schemas.microsoft.com/office/drawing/2014/main" id="{BDC2A782-27B2-4235-853E-8D1B5AD03565}"/>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a:extLst>
            <a:ext uri="{FF2B5EF4-FFF2-40B4-BE49-F238E27FC236}">
              <a16:creationId xmlns:a16="http://schemas.microsoft.com/office/drawing/2014/main" id="{1F4A910D-77AA-4EF8-A2BA-FF3073166281}"/>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a:extLst>
            <a:ext uri="{FF2B5EF4-FFF2-40B4-BE49-F238E27FC236}">
              <a16:creationId xmlns:a16="http://schemas.microsoft.com/office/drawing/2014/main" id="{B7A739FC-4644-41F5-BCE0-40F9EFD102DB}"/>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36</xdr:row>
      <xdr:rowOff>35560</xdr:rowOff>
    </xdr:to>
    <xdr:cxnSp macro="">
      <xdr:nvCxnSpPr>
        <xdr:cNvPr id="63" name="直線コネクタ 62">
          <a:extLst>
            <a:ext uri="{FF2B5EF4-FFF2-40B4-BE49-F238E27FC236}">
              <a16:creationId xmlns:a16="http://schemas.microsoft.com/office/drawing/2014/main" id="{B79DD3B7-CF00-40F6-850B-7E71F9A338E1}"/>
            </a:ext>
          </a:extLst>
        </xdr:cNvPr>
        <xdr:cNvCxnSpPr/>
      </xdr:nvCxnSpPr>
      <xdr:spPr>
        <a:xfrm flipV="1">
          <a:off x="3987800" y="61300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a:extLst>
            <a:ext uri="{FF2B5EF4-FFF2-40B4-BE49-F238E27FC236}">
              <a16:creationId xmlns:a16="http://schemas.microsoft.com/office/drawing/2014/main" id="{874E5C89-2D45-4C1B-A879-DCBAB7DA901D}"/>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a:extLst>
            <a:ext uri="{FF2B5EF4-FFF2-40B4-BE49-F238E27FC236}">
              <a16:creationId xmlns:a16="http://schemas.microsoft.com/office/drawing/2014/main" id="{41C1F675-DCE9-4FE6-81A1-0C3924FF58EC}"/>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35560</xdr:rowOff>
    </xdr:from>
    <xdr:to>
      <xdr:col>5</xdr:col>
      <xdr:colOff>549275</xdr:colOff>
      <xdr:row>36</xdr:row>
      <xdr:rowOff>117856</xdr:rowOff>
    </xdr:to>
    <xdr:cxnSp macro="">
      <xdr:nvCxnSpPr>
        <xdr:cNvPr id="66" name="直線コネクタ 65">
          <a:extLst>
            <a:ext uri="{FF2B5EF4-FFF2-40B4-BE49-F238E27FC236}">
              <a16:creationId xmlns:a16="http://schemas.microsoft.com/office/drawing/2014/main" id="{173CDB9D-DB6D-4B9B-B1E9-8AD9CA1CE983}"/>
            </a:ext>
          </a:extLst>
        </xdr:cNvPr>
        <xdr:cNvCxnSpPr/>
      </xdr:nvCxnSpPr>
      <xdr:spPr>
        <a:xfrm flipV="1">
          <a:off x="3098800" y="6207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a:extLst>
            <a:ext uri="{FF2B5EF4-FFF2-40B4-BE49-F238E27FC236}">
              <a16:creationId xmlns:a16="http://schemas.microsoft.com/office/drawing/2014/main" id="{E2A5B736-2BE7-4D1F-A730-8EC5F6E38D56}"/>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87139</xdr:rowOff>
    </xdr:from>
    <xdr:ext cx="736600" cy="259045"/>
    <xdr:sp macro="" textlink="">
      <xdr:nvSpPr>
        <xdr:cNvPr id="68" name="テキスト ボックス 67">
          <a:extLst>
            <a:ext uri="{FF2B5EF4-FFF2-40B4-BE49-F238E27FC236}">
              <a16:creationId xmlns:a16="http://schemas.microsoft.com/office/drawing/2014/main" id="{0A909852-9D9F-4B43-9865-CA4C19FC7866}"/>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117856</xdr:rowOff>
    </xdr:to>
    <xdr:cxnSp macro="">
      <xdr:nvCxnSpPr>
        <xdr:cNvPr id="69" name="直線コネクタ 68">
          <a:extLst>
            <a:ext uri="{FF2B5EF4-FFF2-40B4-BE49-F238E27FC236}">
              <a16:creationId xmlns:a16="http://schemas.microsoft.com/office/drawing/2014/main" id="{EEEAB6E9-991E-4D93-B91D-61C7A4D2F7D9}"/>
            </a:ext>
          </a:extLst>
        </xdr:cNvPr>
        <xdr:cNvCxnSpPr/>
      </xdr:nvCxnSpPr>
      <xdr:spPr>
        <a:xfrm>
          <a:off x="2209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a:extLst>
            <a:ext uri="{FF2B5EF4-FFF2-40B4-BE49-F238E27FC236}">
              <a16:creationId xmlns:a16="http://schemas.microsoft.com/office/drawing/2014/main" id="{581D4D24-0591-45D1-90CD-C01C09D6F2DD}"/>
            </a:ext>
          </a:extLst>
        </xdr:cNvPr>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91711</xdr:rowOff>
    </xdr:from>
    <xdr:ext cx="762000" cy="259045"/>
    <xdr:sp macro="" textlink="">
      <xdr:nvSpPr>
        <xdr:cNvPr id="71" name="テキスト ボックス 70">
          <a:extLst>
            <a:ext uri="{FF2B5EF4-FFF2-40B4-BE49-F238E27FC236}">
              <a16:creationId xmlns:a16="http://schemas.microsoft.com/office/drawing/2014/main" id="{C43A9F34-247F-467B-BE9B-7297BEE89598}"/>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163576</xdr:rowOff>
    </xdr:to>
    <xdr:cxnSp macro="">
      <xdr:nvCxnSpPr>
        <xdr:cNvPr id="72" name="直線コネクタ 71">
          <a:extLst>
            <a:ext uri="{FF2B5EF4-FFF2-40B4-BE49-F238E27FC236}">
              <a16:creationId xmlns:a16="http://schemas.microsoft.com/office/drawing/2014/main" id="{CF637AD6-DEB9-4F19-9376-6E237B564B92}"/>
            </a:ext>
          </a:extLst>
        </xdr:cNvPr>
        <xdr:cNvCxnSpPr/>
      </xdr:nvCxnSpPr>
      <xdr:spPr>
        <a:xfrm flipV="1">
          <a:off x="1320800" y="6235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a:extLst>
            <a:ext uri="{FF2B5EF4-FFF2-40B4-BE49-F238E27FC236}">
              <a16:creationId xmlns:a16="http://schemas.microsoft.com/office/drawing/2014/main" id="{B7F99C31-4A85-45FD-BF3F-DA1A69FD49A7}"/>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669B309F-F4D2-4C4D-8991-5A4A78846575}"/>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a:extLst>
            <a:ext uri="{FF2B5EF4-FFF2-40B4-BE49-F238E27FC236}">
              <a16:creationId xmlns:a16="http://schemas.microsoft.com/office/drawing/2014/main" id="{A65AAE17-656C-4F13-840A-B63A72C6B629}"/>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151147</xdr:rowOff>
    </xdr:from>
    <xdr:ext cx="762000" cy="259045"/>
    <xdr:sp macro="" textlink="">
      <xdr:nvSpPr>
        <xdr:cNvPr id="76" name="テキスト ボックス 75">
          <a:extLst>
            <a:ext uri="{FF2B5EF4-FFF2-40B4-BE49-F238E27FC236}">
              <a16:creationId xmlns:a16="http://schemas.microsoft.com/office/drawing/2014/main" id="{78BD29D3-D7FB-4E6F-8382-2847063B8C0F}"/>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a:extLst>
            <a:ext uri="{FF2B5EF4-FFF2-40B4-BE49-F238E27FC236}">
              <a16:creationId xmlns:a16="http://schemas.microsoft.com/office/drawing/2014/main" id="{67705B18-2164-46FB-B369-29862E9F000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3F590C7A-ECB7-4CCB-B623-124145D2EF6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8E864C0B-FFE3-4A8F-82F3-A3722EC2F7D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196521B-C57D-4BEA-93EA-A83C27BCB26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541905D-E0AB-4314-82DF-8F33E38BE02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2" name="円/楕円 81">
          <a:extLst>
            <a:ext uri="{FF2B5EF4-FFF2-40B4-BE49-F238E27FC236}">
              <a16:creationId xmlns:a16="http://schemas.microsoft.com/office/drawing/2014/main" id="{41F87FEA-51F4-4467-939D-D613A0B69AF2}"/>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95013</xdr:rowOff>
    </xdr:from>
    <xdr:ext cx="762000" cy="259045"/>
    <xdr:sp macro="" textlink="">
      <xdr:nvSpPr>
        <xdr:cNvPr id="83" name="人件費該当値テキスト">
          <a:extLst>
            <a:ext uri="{FF2B5EF4-FFF2-40B4-BE49-F238E27FC236}">
              <a16:creationId xmlns:a16="http://schemas.microsoft.com/office/drawing/2014/main" id="{74F43CD0-73C1-462C-9557-6C4D6A2BF245}"/>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4" name="円/楕円 83">
          <a:extLst>
            <a:ext uri="{FF2B5EF4-FFF2-40B4-BE49-F238E27FC236}">
              <a16:creationId xmlns:a16="http://schemas.microsoft.com/office/drawing/2014/main" id="{ED912926-8578-4956-8DF7-A5A7E71CF342}"/>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96537</xdr:rowOff>
    </xdr:from>
    <xdr:ext cx="736600" cy="259045"/>
    <xdr:sp macro="" textlink="">
      <xdr:nvSpPr>
        <xdr:cNvPr id="85" name="テキスト ボックス 84">
          <a:extLst>
            <a:ext uri="{FF2B5EF4-FFF2-40B4-BE49-F238E27FC236}">
              <a16:creationId xmlns:a16="http://schemas.microsoft.com/office/drawing/2014/main" id="{CAD09EB7-5D1E-44E4-8373-D9A78322A0C6}"/>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6" name="円/楕円 85">
          <a:extLst>
            <a:ext uri="{FF2B5EF4-FFF2-40B4-BE49-F238E27FC236}">
              <a16:creationId xmlns:a16="http://schemas.microsoft.com/office/drawing/2014/main" id="{63D99907-7D5C-46D1-AED4-F927C5C7882C}"/>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7383</xdr:rowOff>
    </xdr:from>
    <xdr:ext cx="762000" cy="259045"/>
    <xdr:sp macro="" textlink="">
      <xdr:nvSpPr>
        <xdr:cNvPr id="87" name="テキスト ボックス 86">
          <a:extLst>
            <a:ext uri="{FF2B5EF4-FFF2-40B4-BE49-F238E27FC236}">
              <a16:creationId xmlns:a16="http://schemas.microsoft.com/office/drawing/2014/main" id="{F970965E-74B4-4607-BB52-4BF648E04FC5}"/>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a:extLst>
            <a:ext uri="{FF2B5EF4-FFF2-40B4-BE49-F238E27FC236}">
              <a16:creationId xmlns:a16="http://schemas.microsoft.com/office/drawing/2014/main" id="{F439BAAC-CA63-4EBB-94EA-BD8F8D9F871E}"/>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123969</xdr:rowOff>
    </xdr:from>
    <xdr:ext cx="762000" cy="259045"/>
    <xdr:sp macro="" textlink="">
      <xdr:nvSpPr>
        <xdr:cNvPr id="89" name="テキスト ボックス 88">
          <a:extLst>
            <a:ext uri="{FF2B5EF4-FFF2-40B4-BE49-F238E27FC236}">
              <a16:creationId xmlns:a16="http://schemas.microsoft.com/office/drawing/2014/main" id="{AB0C8211-A23A-4E03-8E76-9CA953007B6B}"/>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0" name="円/楕円 89">
          <a:extLst>
            <a:ext uri="{FF2B5EF4-FFF2-40B4-BE49-F238E27FC236}">
              <a16:creationId xmlns:a16="http://schemas.microsoft.com/office/drawing/2014/main" id="{D509FFE9-5459-4545-B2DC-84BE780E71C8}"/>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53103</xdr:rowOff>
    </xdr:from>
    <xdr:ext cx="762000" cy="259045"/>
    <xdr:sp macro="" textlink="">
      <xdr:nvSpPr>
        <xdr:cNvPr id="91" name="テキスト ボックス 90">
          <a:extLst>
            <a:ext uri="{FF2B5EF4-FFF2-40B4-BE49-F238E27FC236}">
              <a16:creationId xmlns:a16="http://schemas.microsoft.com/office/drawing/2014/main" id="{307C1BD8-B4F4-4C74-8629-FA25264CBD8B}"/>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a:extLst>
            <a:ext uri="{FF2B5EF4-FFF2-40B4-BE49-F238E27FC236}">
              <a16:creationId xmlns:a16="http://schemas.microsoft.com/office/drawing/2014/main" id="{89A87AA2-2D44-482F-A043-AFAF400A1C9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a:extLst>
            <a:ext uri="{FF2B5EF4-FFF2-40B4-BE49-F238E27FC236}">
              <a16:creationId xmlns:a16="http://schemas.microsoft.com/office/drawing/2014/main" id="{4C9C719A-3D4E-4B5B-9840-0E77552699D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a:extLst>
            <a:ext uri="{FF2B5EF4-FFF2-40B4-BE49-F238E27FC236}">
              <a16:creationId xmlns:a16="http://schemas.microsoft.com/office/drawing/2014/main" id="{4417A8C0-463B-4F20-9377-85B4B2732D8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a:extLst>
            <a:ext uri="{FF2B5EF4-FFF2-40B4-BE49-F238E27FC236}">
              <a16:creationId xmlns:a16="http://schemas.microsoft.com/office/drawing/2014/main" id="{A330AE32-2251-4235-9092-EBBBE31F355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a:extLst>
            <a:ext uri="{FF2B5EF4-FFF2-40B4-BE49-F238E27FC236}">
              <a16:creationId xmlns:a16="http://schemas.microsoft.com/office/drawing/2014/main" id="{9368E25F-C438-4273-A72A-48E8C1B9AFA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a:extLst>
            <a:ext uri="{FF2B5EF4-FFF2-40B4-BE49-F238E27FC236}">
              <a16:creationId xmlns:a16="http://schemas.microsoft.com/office/drawing/2014/main" id="{51040AD7-181F-48C4-99B2-92F5A6C8969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a:extLst>
            <a:ext uri="{FF2B5EF4-FFF2-40B4-BE49-F238E27FC236}">
              <a16:creationId xmlns:a16="http://schemas.microsoft.com/office/drawing/2014/main" id="{2647A0FB-A7E3-46CB-9A5E-8C530453D13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a:extLst>
            <a:ext uri="{FF2B5EF4-FFF2-40B4-BE49-F238E27FC236}">
              <a16:creationId xmlns:a16="http://schemas.microsoft.com/office/drawing/2014/main" id="{3398EDA9-C29D-4B88-853D-3A675382616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a:extLst>
            <a:ext uri="{FF2B5EF4-FFF2-40B4-BE49-F238E27FC236}">
              <a16:creationId xmlns:a16="http://schemas.microsoft.com/office/drawing/2014/main" id="{150CEFA2-8057-4551-9313-AAB2DF5214B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a:extLst>
            <a:ext uri="{FF2B5EF4-FFF2-40B4-BE49-F238E27FC236}">
              <a16:creationId xmlns:a16="http://schemas.microsoft.com/office/drawing/2014/main" id="{7336356D-CBB9-4867-AE37-36754F18C0E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a:extLst>
            <a:ext uri="{FF2B5EF4-FFF2-40B4-BE49-F238E27FC236}">
              <a16:creationId xmlns:a16="http://schemas.microsoft.com/office/drawing/2014/main" id="{F3498FD8-5C6A-40CC-A4E0-1E839F3B7BB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物件費に係る経常収支比率が高い要因のひとつには、合併前団体から引き継いだ多くの公共施設の経常的な管理費の増加に起因するところが大きく、今後は公共施設等総合管理計画を策定するにあたり、老朽化施設や類似施設の抜本的な施設のあり方について、統廃合や民間への委譲等を検討するとともに、指定管理制度による施設管理におけ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931BAE24-FE56-4F46-9BFF-D8BDBE715F3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a:extLst>
            <a:ext uri="{FF2B5EF4-FFF2-40B4-BE49-F238E27FC236}">
              <a16:creationId xmlns:a16="http://schemas.microsoft.com/office/drawing/2014/main" id="{17B1E171-942E-41F5-8B5F-5962F24B8AE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a:extLst>
            <a:ext uri="{FF2B5EF4-FFF2-40B4-BE49-F238E27FC236}">
              <a16:creationId xmlns:a16="http://schemas.microsoft.com/office/drawing/2014/main" id="{9D798D2E-D436-466D-8650-E09AC1EBC00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a:extLst>
            <a:ext uri="{FF2B5EF4-FFF2-40B4-BE49-F238E27FC236}">
              <a16:creationId xmlns:a16="http://schemas.microsoft.com/office/drawing/2014/main" id="{CF792C34-242A-4903-AA5F-5830561DB84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a:extLst>
            <a:ext uri="{FF2B5EF4-FFF2-40B4-BE49-F238E27FC236}">
              <a16:creationId xmlns:a16="http://schemas.microsoft.com/office/drawing/2014/main" id="{36522A82-6C51-461F-A4B1-26EB4243608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a:extLst>
            <a:ext uri="{FF2B5EF4-FFF2-40B4-BE49-F238E27FC236}">
              <a16:creationId xmlns:a16="http://schemas.microsoft.com/office/drawing/2014/main" id="{C97C9486-9775-41D6-8134-06AAF8B583B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a:extLst>
            <a:ext uri="{FF2B5EF4-FFF2-40B4-BE49-F238E27FC236}">
              <a16:creationId xmlns:a16="http://schemas.microsoft.com/office/drawing/2014/main" id="{4CE37839-6D4B-439F-8380-8A03A15BB86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a:extLst>
            <a:ext uri="{FF2B5EF4-FFF2-40B4-BE49-F238E27FC236}">
              <a16:creationId xmlns:a16="http://schemas.microsoft.com/office/drawing/2014/main" id="{B221618B-A819-4E47-ADCB-A6A7DCF8F17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a:extLst>
            <a:ext uri="{FF2B5EF4-FFF2-40B4-BE49-F238E27FC236}">
              <a16:creationId xmlns:a16="http://schemas.microsoft.com/office/drawing/2014/main" id="{0B8304A5-C812-4553-BD9C-D10B0956B7AB}"/>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a:extLst>
            <a:ext uri="{FF2B5EF4-FFF2-40B4-BE49-F238E27FC236}">
              <a16:creationId xmlns:a16="http://schemas.microsoft.com/office/drawing/2014/main" id="{3664A53E-3853-4574-A971-D5E459D8942A}"/>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a:extLst>
            <a:ext uri="{FF2B5EF4-FFF2-40B4-BE49-F238E27FC236}">
              <a16:creationId xmlns:a16="http://schemas.microsoft.com/office/drawing/2014/main" id="{58F73555-1F56-4E32-B4CE-9105B749687C}"/>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a:extLst>
            <a:ext uri="{FF2B5EF4-FFF2-40B4-BE49-F238E27FC236}">
              <a16:creationId xmlns:a16="http://schemas.microsoft.com/office/drawing/2014/main" id="{BEEB1E11-90AC-410E-AA41-1D123E29E49F}"/>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a:extLst>
            <a:ext uri="{FF2B5EF4-FFF2-40B4-BE49-F238E27FC236}">
              <a16:creationId xmlns:a16="http://schemas.microsoft.com/office/drawing/2014/main" id="{64B4E59B-86EF-45E5-B584-60A529F5F704}"/>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a:extLst>
            <a:ext uri="{FF2B5EF4-FFF2-40B4-BE49-F238E27FC236}">
              <a16:creationId xmlns:a16="http://schemas.microsoft.com/office/drawing/2014/main" id="{1A274086-5125-4443-9D50-55A5E1A2C0C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a:extLst>
            <a:ext uri="{FF2B5EF4-FFF2-40B4-BE49-F238E27FC236}">
              <a16:creationId xmlns:a16="http://schemas.microsoft.com/office/drawing/2014/main" id="{E955DA4F-0B73-462B-9D27-6C4E48E4052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622CAA05-0F7D-4E4A-8C79-D4E1988A8BB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a:extLst>
            <a:ext uri="{FF2B5EF4-FFF2-40B4-BE49-F238E27FC236}">
              <a16:creationId xmlns:a16="http://schemas.microsoft.com/office/drawing/2014/main" id="{B027F4DB-92B4-48CE-9D7A-58E4D4D83992}"/>
            </a:ext>
          </a:extLst>
        </xdr:cNvPr>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a:extLst>
            <a:ext uri="{FF2B5EF4-FFF2-40B4-BE49-F238E27FC236}">
              <a16:creationId xmlns:a16="http://schemas.microsoft.com/office/drawing/2014/main" id="{DE43B29D-DEC8-4561-8A2A-7FD06C2CD9CE}"/>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a:extLst>
            <a:ext uri="{FF2B5EF4-FFF2-40B4-BE49-F238E27FC236}">
              <a16:creationId xmlns:a16="http://schemas.microsoft.com/office/drawing/2014/main" id="{25C916CD-19AB-4447-BE6B-7D1E694CFAC3}"/>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a:extLst>
            <a:ext uri="{FF2B5EF4-FFF2-40B4-BE49-F238E27FC236}">
              <a16:creationId xmlns:a16="http://schemas.microsoft.com/office/drawing/2014/main" id="{C0BDFE92-CCA0-41CB-8783-B3CCF4D42B25}"/>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a:extLst>
            <a:ext uri="{FF2B5EF4-FFF2-40B4-BE49-F238E27FC236}">
              <a16:creationId xmlns:a16="http://schemas.microsoft.com/office/drawing/2014/main" id="{45A812F4-D6BE-4321-8137-7429B43A2D12}"/>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4" name="直線コネクタ 123">
          <a:extLst>
            <a:ext uri="{FF2B5EF4-FFF2-40B4-BE49-F238E27FC236}">
              <a16:creationId xmlns:a16="http://schemas.microsoft.com/office/drawing/2014/main" id="{2528C6DB-857A-42E3-A30D-39922F76E50B}"/>
            </a:ext>
          </a:extLst>
        </xdr:cNvPr>
        <xdr:cNvCxnSpPr/>
      </xdr:nvCxnSpPr>
      <xdr:spPr>
        <a:xfrm flipV="1">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a:extLst>
            <a:ext uri="{FF2B5EF4-FFF2-40B4-BE49-F238E27FC236}">
              <a16:creationId xmlns:a16="http://schemas.microsoft.com/office/drawing/2014/main" id="{E4D70299-7EAA-4406-9B88-67E049076E04}"/>
            </a:ext>
          </a:extLst>
        </xdr:cNvPr>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a:extLst>
            <a:ext uri="{FF2B5EF4-FFF2-40B4-BE49-F238E27FC236}">
              <a16:creationId xmlns:a16="http://schemas.microsoft.com/office/drawing/2014/main" id="{8B71062C-7535-4BB1-9C39-41B03B37A6C3}"/>
            </a:ext>
          </a:extLst>
        </xdr:cNvPr>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54610</xdr:rowOff>
    </xdr:from>
    <xdr:to>
      <xdr:col>22</xdr:col>
      <xdr:colOff>565150</xdr:colOff>
      <xdr:row>17</xdr:row>
      <xdr:rowOff>77470</xdr:rowOff>
    </xdr:to>
    <xdr:cxnSp macro="">
      <xdr:nvCxnSpPr>
        <xdr:cNvPr id="127" name="直線コネクタ 126">
          <a:extLst>
            <a:ext uri="{FF2B5EF4-FFF2-40B4-BE49-F238E27FC236}">
              <a16:creationId xmlns:a16="http://schemas.microsoft.com/office/drawing/2014/main" id="{186675A2-F183-4F9D-8AD2-C7E4A184EF1A}"/>
            </a:ext>
          </a:extLst>
        </xdr:cNvPr>
        <xdr:cNvCxnSpPr/>
      </xdr:nvCxnSpPr>
      <xdr:spPr>
        <a:xfrm flipV="1">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a:extLst>
            <a:ext uri="{FF2B5EF4-FFF2-40B4-BE49-F238E27FC236}">
              <a16:creationId xmlns:a16="http://schemas.microsoft.com/office/drawing/2014/main" id="{35B39B5F-2DC2-4C75-8E9B-561840537FAE}"/>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111777</xdr:rowOff>
    </xdr:from>
    <xdr:ext cx="736600" cy="259045"/>
    <xdr:sp macro="" textlink="">
      <xdr:nvSpPr>
        <xdr:cNvPr id="129" name="テキスト ボックス 128">
          <a:extLst>
            <a:ext uri="{FF2B5EF4-FFF2-40B4-BE49-F238E27FC236}">
              <a16:creationId xmlns:a16="http://schemas.microsoft.com/office/drawing/2014/main" id="{44B95EDD-20D5-4125-9176-48FF789DA91C}"/>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77470</xdr:rowOff>
    </xdr:to>
    <xdr:cxnSp macro="">
      <xdr:nvCxnSpPr>
        <xdr:cNvPr id="130" name="直線コネクタ 129">
          <a:extLst>
            <a:ext uri="{FF2B5EF4-FFF2-40B4-BE49-F238E27FC236}">
              <a16:creationId xmlns:a16="http://schemas.microsoft.com/office/drawing/2014/main" id="{1A2FAC58-B7AA-4FA3-8249-56D0F99BEF4B}"/>
            </a:ext>
          </a:extLst>
        </xdr:cNvPr>
        <xdr:cNvCxnSpPr/>
      </xdr:nvCxnSpPr>
      <xdr:spPr>
        <a:xfrm>
          <a:off x="13893800" y="280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a:extLst>
            <a:ext uri="{FF2B5EF4-FFF2-40B4-BE49-F238E27FC236}">
              <a16:creationId xmlns:a16="http://schemas.microsoft.com/office/drawing/2014/main" id="{047B014D-1CF9-4C52-87D3-949F74A1C55D}"/>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96537</xdr:rowOff>
    </xdr:from>
    <xdr:ext cx="762000" cy="259045"/>
    <xdr:sp macro="" textlink="">
      <xdr:nvSpPr>
        <xdr:cNvPr id="132" name="テキスト ボックス 131">
          <a:extLst>
            <a:ext uri="{FF2B5EF4-FFF2-40B4-BE49-F238E27FC236}">
              <a16:creationId xmlns:a16="http://schemas.microsoft.com/office/drawing/2014/main" id="{924E2095-FC73-4A86-9722-3DEDB85CB6BE}"/>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96520</xdr:rowOff>
    </xdr:to>
    <xdr:cxnSp macro="">
      <xdr:nvCxnSpPr>
        <xdr:cNvPr id="133" name="直線コネクタ 132">
          <a:extLst>
            <a:ext uri="{FF2B5EF4-FFF2-40B4-BE49-F238E27FC236}">
              <a16:creationId xmlns:a16="http://schemas.microsoft.com/office/drawing/2014/main" id="{E3A6E8E1-8BC1-402D-9AF1-DF3D41D0DC82}"/>
            </a:ext>
          </a:extLst>
        </xdr:cNvPr>
        <xdr:cNvCxnSpPr/>
      </xdr:nvCxnSpPr>
      <xdr:spPr>
        <a:xfrm flipV="1">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a:extLst>
            <a:ext uri="{FF2B5EF4-FFF2-40B4-BE49-F238E27FC236}">
              <a16:creationId xmlns:a16="http://schemas.microsoft.com/office/drawing/2014/main" id="{FCC0AF7E-DF6E-47BB-A463-679BD4C8783A}"/>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1C7E6958-264E-4ABD-85AC-E5C142B5F95D}"/>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a:extLst>
            <a:ext uri="{FF2B5EF4-FFF2-40B4-BE49-F238E27FC236}">
              <a16:creationId xmlns:a16="http://schemas.microsoft.com/office/drawing/2014/main" id="{43A36CA7-BD95-4FF7-9D6B-401A669E27A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104157</xdr:rowOff>
    </xdr:from>
    <xdr:ext cx="762000" cy="259045"/>
    <xdr:sp macro="" textlink="">
      <xdr:nvSpPr>
        <xdr:cNvPr id="137" name="テキスト ボックス 136">
          <a:extLst>
            <a:ext uri="{FF2B5EF4-FFF2-40B4-BE49-F238E27FC236}">
              <a16:creationId xmlns:a16="http://schemas.microsoft.com/office/drawing/2014/main" id="{D2635ED8-5EB2-44C9-AD40-3F4DC7CF0361}"/>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4269162-7C44-49C1-923C-DCBC4DA240A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740C39D6-6BAD-4D62-9F41-D1AA48BD6DC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76D1998-2C62-4466-9C21-D2C96657215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DD6BD51-1B27-4658-9C6C-960FA698A13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B2677C8-F62C-4264-A613-E9886265882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3" name="円/楕円 142">
          <a:extLst>
            <a:ext uri="{FF2B5EF4-FFF2-40B4-BE49-F238E27FC236}">
              <a16:creationId xmlns:a16="http://schemas.microsoft.com/office/drawing/2014/main" id="{BF29D952-C385-4C59-9C30-D1569555451B}"/>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116857</xdr:rowOff>
    </xdr:from>
    <xdr:ext cx="762000" cy="259045"/>
    <xdr:sp macro="" textlink="">
      <xdr:nvSpPr>
        <xdr:cNvPr id="144" name="物件費該当値テキスト">
          <a:extLst>
            <a:ext uri="{FF2B5EF4-FFF2-40B4-BE49-F238E27FC236}">
              <a16:creationId xmlns:a16="http://schemas.microsoft.com/office/drawing/2014/main" id="{937E3E6D-560B-4BE4-BDE6-CD90EE389F6F}"/>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5" name="円/楕円 144">
          <a:extLst>
            <a:ext uri="{FF2B5EF4-FFF2-40B4-BE49-F238E27FC236}">
              <a16:creationId xmlns:a16="http://schemas.microsoft.com/office/drawing/2014/main" id="{ACE9D5B4-1CD5-40B2-A630-42C2F42832EB}"/>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90187</xdr:rowOff>
    </xdr:from>
    <xdr:ext cx="736600" cy="259045"/>
    <xdr:sp macro="" textlink="">
      <xdr:nvSpPr>
        <xdr:cNvPr id="146" name="テキスト ボックス 145">
          <a:extLst>
            <a:ext uri="{FF2B5EF4-FFF2-40B4-BE49-F238E27FC236}">
              <a16:creationId xmlns:a16="http://schemas.microsoft.com/office/drawing/2014/main" id="{5E805C04-BFFE-4654-9AC9-F2AF53815C9A}"/>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7" name="円/楕円 146">
          <a:extLst>
            <a:ext uri="{FF2B5EF4-FFF2-40B4-BE49-F238E27FC236}">
              <a16:creationId xmlns:a16="http://schemas.microsoft.com/office/drawing/2014/main" id="{1D802CCC-B103-4C7A-8BA3-7F0973122586}"/>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113047</xdr:rowOff>
    </xdr:from>
    <xdr:ext cx="762000" cy="259045"/>
    <xdr:sp macro="" textlink="">
      <xdr:nvSpPr>
        <xdr:cNvPr id="148" name="テキスト ボックス 147">
          <a:extLst>
            <a:ext uri="{FF2B5EF4-FFF2-40B4-BE49-F238E27FC236}">
              <a16:creationId xmlns:a16="http://schemas.microsoft.com/office/drawing/2014/main" id="{FEE0C6B0-0BDC-46AC-92DE-EFBCCCB7E911}"/>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49" name="円/楕円 148">
          <a:extLst>
            <a:ext uri="{FF2B5EF4-FFF2-40B4-BE49-F238E27FC236}">
              <a16:creationId xmlns:a16="http://schemas.microsoft.com/office/drawing/2014/main" id="{585DC212-1963-4018-9545-CAA855B7D68C}"/>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101617</xdr:rowOff>
    </xdr:from>
    <xdr:ext cx="762000" cy="259045"/>
    <xdr:sp macro="" textlink="">
      <xdr:nvSpPr>
        <xdr:cNvPr id="150" name="テキスト ボックス 149">
          <a:extLst>
            <a:ext uri="{FF2B5EF4-FFF2-40B4-BE49-F238E27FC236}">
              <a16:creationId xmlns:a16="http://schemas.microsoft.com/office/drawing/2014/main" id="{A35EC2E5-BD65-417E-9358-FC0890CD18C5}"/>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1" name="円/楕円 150">
          <a:extLst>
            <a:ext uri="{FF2B5EF4-FFF2-40B4-BE49-F238E27FC236}">
              <a16:creationId xmlns:a16="http://schemas.microsoft.com/office/drawing/2014/main" id="{8D98AA85-BDEC-446C-918B-A88DCBA0767A}"/>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132097</xdr:rowOff>
    </xdr:from>
    <xdr:ext cx="762000" cy="259045"/>
    <xdr:sp macro="" textlink="">
      <xdr:nvSpPr>
        <xdr:cNvPr id="152" name="テキスト ボックス 151">
          <a:extLst>
            <a:ext uri="{FF2B5EF4-FFF2-40B4-BE49-F238E27FC236}">
              <a16:creationId xmlns:a16="http://schemas.microsoft.com/office/drawing/2014/main" id="{50CA5F71-FC69-427A-81F3-05CA80BBE6F6}"/>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D40E16FA-3219-4FAD-8180-8DBD500706D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C55BD246-4B39-4117-8D7E-6844FD3B91B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C65EC59C-8311-4225-82A9-AB92BC961DB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8D45CC6E-369A-4111-B369-831D7E6C2FD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32346458-DB05-47DA-8FFA-26A62195857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E5660B6D-E595-42B8-95A9-8C64B2C4922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C7D91705-9E25-471C-9BFA-3DC863C0A09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606F0C4F-E20D-4804-B20C-B19D512FBAE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980CD04B-832A-494B-8213-C9BDBC6A848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F123DB13-42CD-4017-ACA0-7BC7AFE3E74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8516B4E5-4300-4AAA-9C9C-F52194C56BD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扶助費にかかる経常収支比率は類似団体の平均を大きく下回っているものの、前年度からの扶助費の伸びをみても、高齢者人口の増加に伴う扶助費は確実に増加し、今後も自立支援法に係る各種給付費は着実に増加する見込みであ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A6220268-F837-4A94-92AF-01B45B04E98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66E1B259-4668-4814-B15F-95D7504A6A3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336AC9A1-45FB-4864-A610-93B63AF2C54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id="{DEE50649-5171-45C0-A1C8-04393E36CC5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id="{9114E048-4491-456D-966D-9D36DB555CE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id="{F91EF2C3-5B4B-4CC2-A80F-988440DF8023}"/>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C8F43E17-A6CF-41C0-AF6C-92245BF784C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id="{90B8A531-98FB-4305-A2EF-9165FD1BF0D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890C27A6-DD4A-4331-952E-D3CEAF1B365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id="{886BE967-B895-4BF3-97C8-7ECD43A2295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58529C1A-EF6E-4293-9B90-ED0E9BDC33B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id="{17004A23-A25E-4DCA-96B3-359E1566879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49974CD4-2F4B-4D8F-8AEC-546079D64A5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36F369E0-36D0-4A91-B9AB-4B99B594C8D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AE41CFD-708F-467B-AF3D-46D50659F178}"/>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AA97AE45-719A-48E7-9AC0-53558820E58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a:extLst>
            <a:ext uri="{FF2B5EF4-FFF2-40B4-BE49-F238E27FC236}">
              <a16:creationId xmlns:a16="http://schemas.microsoft.com/office/drawing/2014/main" id="{D3B0DFD2-2EA0-4E89-A643-0011CCD6D4F4}"/>
            </a:ext>
          </a:extLst>
        </xdr:cNvPr>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a:extLst>
            <a:ext uri="{FF2B5EF4-FFF2-40B4-BE49-F238E27FC236}">
              <a16:creationId xmlns:a16="http://schemas.microsoft.com/office/drawing/2014/main" id="{1429787B-BB16-4924-89DF-5CBC0F52A32C}"/>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a:extLst>
            <a:ext uri="{FF2B5EF4-FFF2-40B4-BE49-F238E27FC236}">
              <a16:creationId xmlns:a16="http://schemas.microsoft.com/office/drawing/2014/main" id="{2CDE7ECC-DB75-43D0-9718-DB6446B8A2F4}"/>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a:extLst>
            <a:ext uri="{FF2B5EF4-FFF2-40B4-BE49-F238E27FC236}">
              <a16:creationId xmlns:a16="http://schemas.microsoft.com/office/drawing/2014/main" id="{605AB242-B0D1-401D-B0C1-67F88693AEEE}"/>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a:extLst>
            <a:ext uri="{FF2B5EF4-FFF2-40B4-BE49-F238E27FC236}">
              <a16:creationId xmlns:a16="http://schemas.microsoft.com/office/drawing/2014/main" id="{1B34FE0D-E66D-45D5-8930-767B7E9C6DD9}"/>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146050</xdr:rowOff>
    </xdr:from>
    <xdr:to>
      <xdr:col>7</xdr:col>
      <xdr:colOff>15875</xdr:colOff>
      <xdr:row>53</xdr:row>
      <xdr:rowOff>69850</xdr:rowOff>
    </xdr:to>
    <xdr:cxnSp macro="">
      <xdr:nvCxnSpPr>
        <xdr:cNvPr id="185" name="直線コネクタ 184">
          <a:extLst>
            <a:ext uri="{FF2B5EF4-FFF2-40B4-BE49-F238E27FC236}">
              <a16:creationId xmlns:a16="http://schemas.microsoft.com/office/drawing/2014/main" id="{CCB9E2B6-4F1C-4F17-B5FE-53FD950FF4DA}"/>
            </a:ext>
          </a:extLst>
        </xdr:cNvPr>
        <xdr:cNvCxnSpPr/>
      </xdr:nvCxnSpPr>
      <xdr:spPr>
        <a:xfrm>
          <a:off x="3987800" y="9061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a:extLst>
            <a:ext uri="{FF2B5EF4-FFF2-40B4-BE49-F238E27FC236}">
              <a16:creationId xmlns:a16="http://schemas.microsoft.com/office/drawing/2014/main" id="{FEF34B5B-EA41-4303-8D45-626782DC21C2}"/>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a:extLst>
            <a:ext uri="{FF2B5EF4-FFF2-40B4-BE49-F238E27FC236}">
              <a16:creationId xmlns:a16="http://schemas.microsoft.com/office/drawing/2014/main" id="{1E7D322D-7E46-4C42-B130-E857CCED2DDB}"/>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52</xdr:row>
      <xdr:rowOff>146050</xdr:rowOff>
    </xdr:from>
    <xdr:to>
      <xdr:col>5</xdr:col>
      <xdr:colOff>549275</xdr:colOff>
      <xdr:row>52</xdr:row>
      <xdr:rowOff>165100</xdr:rowOff>
    </xdr:to>
    <xdr:cxnSp macro="">
      <xdr:nvCxnSpPr>
        <xdr:cNvPr id="188" name="直線コネクタ 187">
          <a:extLst>
            <a:ext uri="{FF2B5EF4-FFF2-40B4-BE49-F238E27FC236}">
              <a16:creationId xmlns:a16="http://schemas.microsoft.com/office/drawing/2014/main" id="{CD2B4F95-E894-47CC-B013-AC7DCBE742CB}"/>
            </a:ext>
          </a:extLst>
        </xdr:cNvPr>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a:extLst>
            <a:ext uri="{FF2B5EF4-FFF2-40B4-BE49-F238E27FC236}">
              <a16:creationId xmlns:a16="http://schemas.microsoft.com/office/drawing/2014/main" id="{F2D56B21-9085-41CE-8BA5-593C99373138}"/>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187C8BB0-6FFC-4515-9664-B33723537824}"/>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1" name="直線コネクタ 190">
          <a:extLst>
            <a:ext uri="{FF2B5EF4-FFF2-40B4-BE49-F238E27FC236}">
              <a16:creationId xmlns:a16="http://schemas.microsoft.com/office/drawing/2014/main" id="{68D3EC09-41D1-462E-B8DF-0AB6ABB993BE}"/>
            </a:ext>
          </a:extLst>
        </xdr:cNvPr>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a:extLst>
            <a:ext uri="{FF2B5EF4-FFF2-40B4-BE49-F238E27FC236}">
              <a16:creationId xmlns:a16="http://schemas.microsoft.com/office/drawing/2014/main" id="{2B1E0CDD-726A-4955-B41F-4123FD2F2059}"/>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29227</xdr:rowOff>
    </xdr:from>
    <xdr:ext cx="762000" cy="259045"/>
    <xdr:sp macro="" textlink="">
      <xdr:nvSpPr>
        <xdr:cNvPr id="193" name="テキスト ボックス 192">
          <a:extLst>
            <a:ext uri="{FF2B5EF4-FFF2-40B4-BE49-F238E27FC236}">
              <a16:creationId xmlns:a16="http://schemas.microsoft.com/office/drawing/2014/main" id="{F56F8790-78D8-4F8D-A9BE-064491B77893}"/>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69850</xdr:rowOff>
    </xdr:to>
    <xdr:cxnSp macro="">
      <xdr:nvCxnSpPr>
        <xdr:cNvPr id="194" name="直線コネクタ 193">
          <a:extLst>
            <a:ext uri="{FF2B5EF4-FFF2-40B4-BE49-F238E27FC236}">
              <a16:creationId xmlns:a16="http://schemas.microsoft.com/office/drawing/2014/main" id="{B2134888-4EF2-4FF4-AE8D-1028621E3B66}"/>
            </a:ext>
          </a:extLst>
        </xdr:cNvPr>
        <xdr:cNvCxnSpPr/>
      </xdr:nvCxnSpPr>
      <xdr:spPr>
        <a:xfrm flipV="1">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a:extLst>
            <a:ext uri="{FF2B5EF4-FFF2-40B4-BE49-F238E27FC236}">
              <a16:creationId xmlns:a16="http://schemas.microsoft.com/office/drawing/2014/main" id="{0E46FBFE-BB20-42D1-B6C3-7D2BF803893E}"/>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162577</xdr:rowOff>
    </xdr:from>
    <xdr:ext cx="762000" cy="259045"/>
    <xdr:sp macro="" textlink="">
      <xdr:nvSpPr>
        <xdr:cNvPr id="196" name="テキスト ボックス 195">
          <a:extLst>
            <a:ext uri="{FF2B5EF4-FFF2-40B4-BE49-F238E27FC236}">
              <a16:creationId xmlns:a16="http://schemas.microsoft.com/office/drawing/2014/main" id="{36C2723B-EECC-482D-8199-00DD43808E32}"/>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a:extLst>
            <a:ext uri="{FF2B5EF4-FFF2-40B4-BE49-F238E27FC236}">
              <a16:creationId xmlns:a16="http://schemas.microsoft.com/office/drawing/2014/main" id="{993FB85C-B01B-4EF2-85AB-A6104296937D}"/>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8841D6B6-D8CD-4C25-B07F-AC88C187F01D}"/>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4A32218-25B6-4508-A1F6-4461415BA16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E190980-2B4E-446A-9F39-48ACD40D83B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65E37BB-23E0-484E-B8CF-F4868202DF8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4D8F607E-B71F-4872-9371-0E3069DA1C8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4A1C3AF-1813-4D52-B66C-14F90C55CF8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4" name="円/楕円 203">
          <a:extLst>
            <a:ext uri="{FF2B5EF4-FFF2-40B4-BE49-F238E27FC236}">
              <a16:creationId xmlns:a16="http://schemas.microsoft.com/office/drawing/2014/main" id="{8C9375EE-29D0-455D-AA5D-5E1ACF887FCF}"/>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99077</xdr:rowOff>
    </xdr:from>
    <xdr:ext cx="762000" cy="259045"/>
    <xdr:sp macro="" textlink="">
      <xdr:nvSpPr>
        <xdr:cNvPr id="205" name="扶助費該当値テキスト">
          <a:extLst>
            <a:ext uri="{FF2B5EF4-FFF2-40B4-BE49-F238E27FC236}">
              <a16:creationId xmlns:a16="http://schemas.microsoft.com/office/drawing/2014/main" id="{633213FE-F2EA-4503-A9F8-ECB594A75C24}"/>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95250</xdr:rowOff>
    </xdr:from>
    <xdr:to>
      <xdr:col>5</xdr:col>
      <xdr:colOff>600075</xdr:colOff>
      <xdr:row>53</xdr:row>
      <xdr:rowOff>25400</xdr:rowOff>
    </xdr:to>
    <xdr:sp macro="" textlink="">
      <xdr:nvSpPr>
        <xdr:cNvPr id="206" name="円/楕円 205">
          <a:extLst>
            <a:ext uri="{FF2B5EF4-FFF2-40B4-BE49-F238E27FC236}">
              <a16:creationId xmlns:a16="http://schemas.microsoft.com/office/drawing/2014/main" id="{4EF55DC0-8D3F-45EF-BCDD-C6436B1EBAF8}"/>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35577</xdr:rowOff>
    </xdr:from>
    <xdr:ext cx="736600" cy="259045"/>
    <xdr:sp macro="" textlink="">
      <xdr:nvSpPr>
        <xdr:cNvPr id="207" name="テキスト ボックス 206">
          <a:extLst>
            <a:ext uri="{FF2B5EF4-FFF2-40B4-BE49-F238E27FC236}">
              <a16:creationId xmlns:a16="http://schemas.microsoft.com/office/drawing/2014/main" id="{334246FB-5B84-4A2E-8709-D66491C42E91}"/>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8" name="円/楕円 207">
          <a:extLst>
            <a:ext uri="{FF2B5EF4-FFF2-40B4-BE49-F238E27FC236}">
              <a16:creationId xmlns:a16="http://schemas.microsoft.com/office/drawing/2014/main" id="{FD904663-C9F3-49A9-84F3-9569C6BDBFA2}"/>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54627</xdr:rowOff>
    </xdr:from>
    <xdr:ext cx="762000" cy="259045"/>
    <xdr:sp macro="" textlink="">
      <xdr:nvSpPr>
        <xdr:cNvPr id="209" name="テキスト ボックス 208">
          <a:extLst>
            <a:ext uri="{FF2B5EF4-FFF2-40B4-BE49-F238E27FC236}">
              <a16:creationId xmlns:a16="http://schemas.microsoft.com/office/drawing/2014/main" id="{6841A934-A17C-4BF9-AE8E-F559B85AEA06}"/>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0" name="円/楕円 209">
          <a:extLst>
            <a:ext uri="{FF2B5EF4-FFF2-40B4-BE49-F238E27FC236}">
              <a16:creationId xmlns:a16="http://schemas.microsoft.com/office/drawing/2014/main" id="{45B5D207-B988-4654-90B5-20E24C8828BD}"/>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54627</xdr:rowOff>
    </xdr:from>
    <xdr:ext cx="762000" cy="259045"/>
    <xdr:sp macro="" textlink="">
      <xdr:nvSpPr>
        <xdr:cNvPr id="211" name="テキスト ボックス 210">
          <a:extLst>
            <a:ext uri="{FF2B5EF4-FFF2-40B4-BE49-F238E27FC236}">
              <a16:creationId xmlns:a16="http://schemas.microsoft.com/office/drawing/2014/main" id="{291EEF3D-77F3-4EA8-AF59-EC1DF86BCEED}"/>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2" name="円/楕円 211">
          <a:extLst>
            <a:ext uri="{FF2B5EF4-FFF2-40B4-BE49-F238E27FC236}">
              <a16:creationId xmlns:a16="http://schemas.microsoft.com/office/drawing/2014/main" id="{4EBD666D-C585-4586-BF34-56D9BF54F39B}"/>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CECC2516-D334-4CD0-B6AE-15FAC9691CA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8CBCA378-9365-4D17-B583-6121163E6C9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B1F71042-6C01-4285-8CC6-60A41F322BE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FB709AFF-173E-4315-A3A2-3812183882A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333B0B2D-5E76-49BC-9E58-962E247D3AC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E57B407F-B0C0-4F61-8391-4D111EEC7E3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C6A81406-C80B-47BA-8245-433EF507865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99B5C574-786A-4D43-B0CB-5BD7E9A6D06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384821C9-95CD-40E2-8E4C-6A7D0080172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FBA5615A-1087-424A-9629-0A67A806035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80D07852-CA41-4286-9168-79D629BCAEB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F7ED6E8F-06FF-4480-90DF-20238557600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その他においての主な要素は繰出金であるが、平成２３年度をピークにその率も逓減改善傾向に転じており、平成２５年度では類似団体平均近くまでになってきているが、今後も増え続ける医療費を抱える国民健康保険事業や上水道との統合整備事業により事業費の膨らむ簡易水道事業等の特別会計への繰出金がさらに増加することが見込まれるため、公営企業会計制度改革に併せ、独立採算の原則に則った料金体系の見直しを行う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FDC61E9A-DA28-4A5E-B2EA-19C1DB7DBAD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AB9A54B1-9329-417E-A2AB-77ED6DFCCD7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5140AA0-09C0-40DA-953F-FDDAA7FA065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a:extLst>
            <a:ext uri="{FF2B5EF4-FFF2-40B4-BE49-F238E27FC236}">
              <a16:creationId xmlns:a16="http://schemas.microsoft.com/office/drawing/2014/main" id="{612591EC-3585-4432-A34A-DEFD9CB50CA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a:extLst>
            <a:ext uri="{FF2B5EF4-FFF2-40B4-BE49-F238E27FC236}">
              <a16:creationId xmlns:a16="http://schemas.microsoft.com/office/drawing/2014/main" id="{47B2B723-CC75-4E73-B569-5650C79F2CF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a:extLst>
            <a:ext uri="{FF2B5EF4-FFF2-40B4-BE49-F238E27FC236}">
              <a16:creationId xmlns:a16="http://schemas.microsoft.com/office/drawing/2014/main" id="{8C95E830-572E-4444-8CA0-2A1792D52142}"/>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92E137FE-E343-43DB-96C9-CBC5C031C95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55FB2117-55BB-4CFF-8A9B-E1DCC29042D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9F8D4D56-1914-4C5A-BE2C-3B36C71A63E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a:extLst>
            <a:ext uri="{FF2B5EF4-FFF2-40B4-BE49-F238E27FC236}">
              <a16:creationId xmlns:a16="http://schemas.microsoft.com/office/drawing/2014/main" id="{88062EA2-3959-481F-9B05-26B1BC219ED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48449D08-83A6-43BE-A1A6-CEC5AA3B0FB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a:extLst>
            <a:ext uri="{FF2B5EF4-FFF2-40B4-BE49-F238E27FC236}">
              <a16:creationId xmlns:a16="http://schemas.microsoft.com/office/drawing/2014/main" id="{1B1CA5FD-A67A-4D28-9BD3-CFBB804ED5E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AADF2FB4-FE06-4AB8-8C92-830E5D48B9EB}"/>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F97EAE5-E88A-4303-A200-DEBB4B4B8F8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8302D984-638F-46AF-BB72-C3163A49E28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a:extLst>
            <a:ext uri="{FF2B5EF4-FFF2-40B4-BE49-F238E27FC236}">
              <a16:creationId xmlns:a16="http://schemas.microsoft.com/office/drawing/2014/main" id="{C6684983-89BB-4949-9BF0-868504B4AB9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a:extLst>
            <a:ext uri="{FF2B5EF4-FFF2-40B4-BE49-F238E27FC236}">
              <a16:creationId xmlns:a16="http://schemas.microsoft.com/office/drawing/2014/main" id="{ED0CF96B-D3D6-449D-8D58-D76CD4A8DE80}"/>
            </a:ext>
          </a:extLst>
        </xdr:cNvPr>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a:extLst>
            <a:ext uri="{FF2B5EF4-FFF2-40B4-BE49-F238E27FC236}">
              <a16:creationId xmlns:a16="http://schemas.microsoft.com/office/drawing/2014/main" id="{E9AB0D9D-DC2A-404A-A687-74D3193A6BF2}"/>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a:extLst>
            <a:ext uri="{FF2B5EF4-FFF2-40B4-BE49-F238E27FC236}">
              <a16:creationId xmlns:a16="http://schemas.microsoft.com/office/drawing/2014/main" id="{51B69895-3E4F-4774-B8FF-33577603E844}"/>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a:extLst>
            <a:ext uri="{FF2B5EF4-FFF2-40B4-BE49-F238E27FC236}">
              <a16:creationId xmlns:a16="http://schemas.microsoft.com/office/drawing/2014/main" id="{91E8D729-0C07-4924-AE4A-FB2B6B6A8DC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a:extLst>
            <a:ext uri="{FF2B5EF4-FFF2-40B4-BE49-F238E27FC236}">
              <a16:creationId xmlns:a16="http://schemas.microsoft.com/office/drawing/2014/main" id="{CDE258FE-B04A-4D68-9452-77222E5C55AD}"/>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54610</xdr:rowOff>
    </xdr:to>
    <xdr:cxnSp macro="">
      <xdr:nvCxnSpPr>
        <xdr:cNvPr id="246" name="直線コネクタ 245">
          <a:extLst>
            <a:ext uri="{FF2B5EF4-FFF2-40B4-BE49-F238E27FC236}">
              <a16:creationId xmlns:a16="http://schemas.microsoft.com/office/drawing/2014/main" id="{2999C302-DE40-4632-B4AA-A452C1BED8BA}"/>
            </a:ext>
          </a:extLst>
        </xdr:cNvPr>
        <xdr:cNvCxnSpPr/>
      </xdr:nvCxnSpPr>
      <xdr:spPr>
        <a:xfrm flipV="1">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a:extLst>
            <a:ext uri="{FF2B5EF4-FFF2-40B4-BE49-F238E27FC236}">
              <a16:creationId xmlns:a16="http://schemas.microsoft.com/office/drawing/2014/main" id="{A15F0869-1728-47DC-8E9B-724D065CC321}"/>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a:extLst>
            <a:ext uri="{FF2B5EF4-FFF2-40B4-BE49-F238E27FC236}">
              <a16:creationId xmlns:a16="http://schemas.microsoft.com/office/drawing/2014/main" id="{14BD247E-0039-4E21-B56A-D9196F210C1B}"/>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54610</xdr:rowOff>
    </xdr:from>
    <xdr:to>
      <xdr:col>22</xdr:col>
      <xdr:colOff>565150</xdr:colOff>
      <xdr:row>57</xdr:row>
      <xdr:rowOff>92710</xdr:rowOff>
    </xdr:to>
    <xdr:cxnSp macro="">
      <xdr:nvCxnSpPr>
        <xdr:cNvPr id="249" name="直線コネクタ 248">
          <a:extLst>
            <a:ext uri="{FF2B5EF4-FFF2-40B4-BE49-F238E27FC236}">
              <a16:creationId xmlns:a16="http://schemas.microsoft.com/office/drawing/2014/main" id="{AD72B854-2DC6-4D48-BA97-B70325E765EB}"/>
            </a:ext>
          </a:extLst>
        </xdr:cNvPr>
        <xdr:cNvCxnSpPr/>
      </xdr:nvCxnSpPr>
      <xdr:spPr>
        <a:xfrm flipV="1">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a:extLst>
            <a:ext uri="{FF2B5EF4-FFF2-40B4-BE49-F238E27FC236}">
              <a16:creationId xmlns:a16="http://schemas.microsoft.com/office/drawing/2014/main" id="{ADCC9290-C224-4575-BF72-FA1FE9F8600D}"/>
            </a:ext>
          </a:extLst>
        </xdr:cNvPr>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24147</xdr:rowOff>
    </xdr:from>
    <xdr:ext cx="736600" cy="259045"/>
    <xdr:sp macro="" textlink="">
      <xdr:nvSpPr>
        <xdr:cNvPr id="251" name="テキスト ボックス 250">
          <a:extLst>
            <a:ext uri="{FF2B5EF4-FFF2-40B4-BE49-F238E27FC236}">
              <a16:creationId xmlns:a16="http://schemas.microsoft.com/office/drawing/2014/main" id="{5F7EA515-91F6-4A7A-B098-BCCD6821495C}"/>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92710</xdr:rowOff>
    </xdr:to>
    <xdr:cxnSp macro="">
      <xdr:nvCxnSpPr>
        <xdr:cNvPr id="252" name="直線コネクタ 251">
          <a:extLst>
            <a:ext uri="{FF2B5EF4-FFF2-40B4-BE49-F238E27FC236}">
              <a16:creationId xmlns:a16="http://schemas.microsoft.com/office/drawing/2014/main" id="{9689C827-9C1D-4A69-8614-E012784F89DA}"/>
            </a:ext>
          </a:extLst>
        </xdr:cNvPr>
        <xdr:cNvCxnSpPr/>
      </xdr:nvCxnSpPr>
      <xdr:spPr>
        <a:xfrm>
          <a:off x="13893800" y="971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a:extLst>
            <a:ext uri="{FF2B5EF4-FFF2-40B4-BE49-F238E27FC236}">
              <a16:creationId xmlns:a16="http://schemas.microsoft.com/office/drawing/2014/main" id="{1C26A0BC-AEAA-4182-8950-73A156F7F53C}"/>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157497</xdr:rowOff>
    </xdr:from>
    <xdr:ext cx="762000" cy="259045"/>
    <xdr:sp macro="" textlink="">
      <xdr:nvSpPr>
        <xdr:cNvPr id="254" name="テキスト ボックス 253">
          <a:extLst>
            <a:ext uri="{FF2B5EF4-FFF2-40B4-BE49-F238E27FC236}">
              <a16:creationId xmlns:a16="http://schemas.microsoft.com/office/drawing/2014/main" id="{BDDE1F6B-E6C5-416E-B8B8-6370FB4CB9A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111760</xdr:rowOff>
    </xdr:to>
    <xdr:cxnSp macro="">
      <xdr:nvCxnSpPr>
        <xdr:cNvPr id="255" name="直線コネクタ 254">
          <a:extLst>
            <a:ext uri="{FF2B5EF4-FFF2-40B4-BE49-F238E27FC236}">
              <a16:creationId xmlns:a16="http://schemas.microsoft.com/office/drawing/2014/main" id="{E931A349-0160-4D0B-B74A-46319A42F393}"/>
            </a:ext>
          </a:extLst>
        </xdr:cNvPr>
        <xdr:cNvCxnSpPr/>
      </xdr:nvCxnSpPr>
      <xdr:spPr>
        <a:xfrm>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a:extLst>
            <a:ext uri="{FF2B5EF4-FFF2-40B4-BE49-F238E27FC236}">
              <a16:creationId xmlns:a16="http://schemas.microsoft.com/office/drawing/2014/main" id="{E0AA7EA0-C5A6-45E5-858E-6961CA6AB3AB}"/>
            </a:ext>
          </a:extLst>
        </xdr:cNvPr>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111777</xdr:rowOff>
    </xdr:from>
    <xdr:ext cx="762000" cy="259045"/>
    <xdr:sp macro="" textlink="">
      <xdr:nvSpPr>
        <xdr:cNvPr id="257" name="テキスト ボックス 256">
          <a:extLst>
            <a:ext uri="{FF2B5EF4-FFF2-40B4-BE49-F238E27FC236}">
              <a16:creationId xmlns:a16="http://schemas.microsoft.com/office/drawing/2014/main" id="{91292DDC-8519-4D05-AFBB-7A73F0DFDE07}"/>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a:extLst>
            <a:ext uri="{FF2B5EF4-FFF2-40B4-BE49-F238E27FC236}">
              <a16:creationId xmlns:a16="http://schemas.microsoft.com/office/drawing/2014/main" id="{966C34F6-FDF2-416E-B5D1-3E71AE02A7F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84E14996-865B-4336-BD73-C18B80CF5C03}"/>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15132878-AAB3-4319-A182-F6B5DA3EA87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D0B8B195-FA0C-4FB6-8C0F-9E16561FF55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DF92AF1-55A2-4CD3-96A5-D678E281E5A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FAA8640-E926-40A3-B040-D4030C5A3CD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77E2FB22-4D72-4D22-BB48-EA2B5849439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5" name="円/楕円 264">
          <a:extLst>
            <a:ext uri="{FF2B5EF4-FFF2-40B4-BE49-F238E27FC236}">
              <a16:creationId xmlns:a16="http://schemas.microsoft.com/office/drawing/2014/main" id="{08A0D268-4ED9-48C6-8EAE-B1F0DCF2452B}"/>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101617</xdr:rowOff>
    </xdr:from>
    <xdr:ext cx="762000" cy="259045"/>
    <xdr:sp macro="" textlink="">
      <xdr:nvSpPr>
        <xdr:cNvPr id="266" name="その他該当値テキスト">
          <a:extLst>
            <a:ext uri="{FF2B5EF4-FFF2-40B4-BE49-F238E27FC236}">
              <a16:creationId xmlns:a16="http://schemas.microsoft.com/office/drawing/2014/main" id="{3A3ECB2D-1108-4AF8-9E85-E5984A5B7FB7}"/>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7" name="円/楕円 266">
          <a:extLst>
            <a:ext uri="{FF2B5EF4-FFF2-40B4-BE49-F238E27FC236}">
              <a16:creationId xmlns:a16="http://schemas.microsoft.com/office/drawing/2014/main" id="{FAB2FF49-D432-44B2-B1ED-EDDF61466ECF}"/>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90187</xdr:rowOff>
    </xdr:from>
    <xdr:ext cx="736600" cy="259045"/>
    <xdr:sp macro="" textlink="">
      <xdr:nvSpPr>
        <xdr:cNvPr id="268" name="テキスト ボックス 267">
          <a:extLst>
            <a:ext uri="{FF2B5EF4-FFF2-40B4-BE49-F238E27FC236}">
              <a16:creationId xmlns:a16="http://schemas.microsoft.com/office/drawing/2014/main" id="{2B5914DC-F006-4253-B763-BEF9B5F7FD0B}"/>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9" name="円/楕円 268">
          <a:extLst>
            <a:ext uri="{FF2B5EF4-FFF2-40B4-BE49-F238E27FC236}">
              <a16:creationId xmlns:a16="http://schemas.microsoft.com/office/drawing/2014/main" id="{BBAC5398-3EA4-49F8-A3E5-84472F865948}"/>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128287</xdr:rowOff>
    </xdr:from>
    <xdr:ext cx="762000" cy="259045"/>
    <xdr:sp macro="" textlink="">
      <xdr:nvSpPr>
        <xdr:cNvPr id="270" name="テキスト ボックス 269">
          <a:extLst>
            <a:ext uri="{FF2B5EF4-FFF2-40B4-BE49-F238E27FC236}">
              <a16:creationId xmlns:a16="http://schemas.microsoft.com/office/drawing/2014/main" id="{F246FF02-D273-41FC-8595-DAAD260231A8}"/>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1" name="円/楕円 270">
          <a:extLst>
            <a:ext uri="{FF2B5EF4-FFF2-40B4-BE49-F238E27FC236}">
              <a16:creationId xmlns:a16="http://schemas.microsoft.com/office/drawing/2014/main" id="{7FE8ACEF-9164-485A-9F41-7BC0E8B202DD}"/>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147337</xdr:rowOff>
    </xdr:from>
    <xdr:ext cx="762000" cy="259045"/>
    <xdr:sp macro="" textlink="">
      <xdr:nvSpPr>
        <xdr:cNvPr id="272" name="テキスト ボックス 271">
          <a:extLst>
            <a:ext uri="{FF2B5EF4-FFF2-40B4-BE49-F238E27FC236}">
              <a16:creationId xmlns:a16="http://schemas.microsoft.com/office/drawing/2014/main" id="{73CF04BF-33BB-4114-AB42-98F6EF4BF39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3" name="円/楕円 272">
          <a:extLst>
            <a:ext uri="{FF2B5EF4-FFF2-40B4-BE49-F238E27FC236}">
              <a16:creationId xmlns:a16="http://schemas.microsoft.com/office/drawing/2014/main" id="{2CBD935E-48D5-47B2-9F7E-38E0E4E2B24F}"/>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58437</xdr:rowOff>
    </xdr:from>
    <xdr:ext cx="762000" cy="259045"/>
    <xdr:sp macro="" textlink="">
      <xdr:nvSpPr>
        <xdr:cNvPr id="274" name="テキスト ボックス 273">
          <a:extLst>
            <a:ext uri="{FF2B5EF4-FFF2-40B4-BE49-F238E27FC236}">
              <a16:creationId xmlns:a16="http://schemas.microsoft.com/office/drawing/2014/main" id="{34966F85-AB96-4771-B2FA-01281FEAF418}"/>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a:extLst>
            <a:ext uri="{FF2B5EF4-FFF2-40B4-BE49-F238E27FC236}">
              <a16:creationId xmlns:a16="http://schemas.microsoft.com/office/drawing/2014/main" id="{9A96D9C2-B3AF-4ABD-AA0A-29B22C5B009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a:extLst>
            <a:ext uri="{FF2B5EF4-FFF2-40B4-BE49-F238E27FC236}">
              <a16:creationId xmlns:a16="http://schemas.microsoft.com/office/drawing/2014/main" id="{BABCE5A3-A310-4D53-B625-0FA668ACE1F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a:extLst>
            <a:ext uri="{FF2B5EF4-FFF2-40B4-BE49-F238E27FC236}">
              <a16:creationId xmlns:a16="http://schemas.microsoft.com/office/drawing/2014/main" id="{4E170DE0-1CEC-464B-BF6C-AB76F6F0E92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a:extLst>
            <a:ext uri="{FF2B5EF4-FFF2-40B4-BE49-F238E27FC236}">
              <a16:creationId xmlns:a16="http://schemas.microsoft.com/office/drawing/2014/main" id="{16E732EA-BA43-4162-80D0-7C013CFFF77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a:extLst>
            <a:ext uri="{FF2B5EF4-FFF2-40B4-BE49-F238E27FC236}">
              <a16:creationId xmlns:a16="http://schemas.microsoft.com/office/drawing/2014/main" id="{22D26C74-0067-48FA-ABE5-D0A42243785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a:extLst>
            <a:ext uri="{FF2B5EF4-FFF2-40B4-BE49-F238E27FC236}">
              <a16:creationId xmlns:a16="http://schemas.microsoft.com/office/drawing/2014/main" id="{F24C51D5-2426-41BC-9E13-716D3289B43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a:extLst>
            <a:ext uri="{FF2B5EF4-FFF2-40B4-BE49-F238E27FC236}">
              <a16:creationId xmlns:a16="http://schemas.microsoft.com/office/drawing/2014/main" id="{E39F5B52-224C-439B-827C-AEA6026F1E0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a:extLst>
            <a:ext uri="{FF2B5EF4-FFF2-40B4-BE49-F238E27FC236}">
              <a16:creationId xmlns:a16="http://schemas.microsoft.com/office/drawing/2014/main" id="{08AC49AA-5900-4491-9EDB-5F35E1C0E0E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a:extLst>
            <a:ext uri="{FF2B5EF4-FFF2-40B4-BE49-F238E27FC236}">
              <a16:creationId xmlns:a16="http://schemas.microsoft.com/office/drawing/2014/main" id="{A68F66F8-26EF-4A46-9D42-16C1F77B656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a:extLst>
            <a:ext uri="{FF2B5EF4-FFF2-40B4-BE49-F238E27FC236}">
              <a16:creationId xmlns:a16="http://schemas.microsoft.com/office/drawing/2014/main" id="{F7196AAB-152F-446C-A4F8-08F748C5376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a:extLst>
            <a:ext uri="{FF2B5EF4-FFF2-40B4-BE49-F238E27FC236}">
              <a16:creationId xmlns:a16="http://schemas.microsoft.com/office/drawing/2014/main" id="{CD41FF00-99BE-424D-AF5A-2852E7E7C19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補助費については、類似団体の平均を大きく下回ってるが、今後は津山圏域資源循環施設組合や消防組合等の一部事務組合の施設整備による負担金の増加が見込まれるため、財政への影響が懸念される。</a:t>
          </a:r>
          <a:endParaRPr kumimoji="1" lang="en-US" altLang="ja-JP" sz="1300">
            <a:latin typeface="ＭＳ Ｐゴシック"/>
          </a:endParaRPr>
        </a:p>
        <a:p>
          <a:pPr>
            <a:lnSpc>
              <a:spcPts val="1500"/>
            </a:lnSpc>
          </a:pPr>
          <a:r>
            <a:rPr kumimoji="1" lang="ja-JP" altLang="en-US" sz="1300">
              <a:latin typeface="ＭＳ Ｐゴシック"/>
            </a:rPr>
            <a:t>　その他団体への補助金に関しても、有害鳥獣駆除における助成や農業振興のための大型農業機械の整備に係る補助等、今後も補助費の増加が想定されるため、従来からの経緯にとらわれず、補助金の効果を検証し評価することにより、継続の可否を検討するとともに、町税等滞納者に対して交付を制限するなど、適正な補助費の支出に努める。</a:t>
          </a:r>
          <a:endParaRPr kumimoji="1" lang="en-US" altLang="ja-JP" sz="1300">
            <a:latin typeface="ＭＳ Ｐゴシック"/>
          </a:endParaRPr>
        </a:p>
        <a:p>
          <a:pPr>
            <a:lnSpc>
              <a:spcPts val="1500"/>
            </a:lnSpc>
          </a:pPr>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7847E9FB-65E2-440F-9005-ED6BEAE36E6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a:extLst>
            <a:ext uri="{FF2B5EF4-FFF2-40B4-BE49-F238E27FC236}">
              <a16:creationId xmlns:a16="http://schemas.microsoft.com/office/drawing/2014/main" id="{00E12F18-3129-4942-977C-5B4116214B8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9119BC0E-2468-4F58-B1A9-791D2F710D2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a:extLst>
            <a:ext uri="{FF2B5EF4-FFF2-40B4-BE49-F238E27FC236}">
              <a16:creationId xmlns:a16="http://schemas.microsoft.com/office/drawing/2014/main" id="{21D24C7D-45F4-4FBA-9EAF-FAECB736952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4C77173A-3D4A-4AF6-8D90-A72690F901B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a:extLst>
            <a:ext uri="{FF2B5EF4-FFF2-40B4-BE49-F238E27FC236}">
              <a16:creationId xmlns:a16="http://schemas.microsoft.com/office/drawing/2014/main" id="{CC760A8D-377F-4D6B-9285-7F6742E53F9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D95A6651-51E4-444B-A734-866266EAB21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a:extLst>
            <a:ext uri="{FF2B5EF4-FFF2-40B4-BE49-F238E27FC236}">
              <a16:creationId xmlns:a16="http://schemas.microsoft.com/office/drawing/2014/main" id="{D99BE31F-2EDF-4A7B-B828-F5330065C0C8}"/>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4B0862A1-8F22-4590-AFF8-BCF163AF6AF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a:extLst>
            <a:ext uri="{FF2B5EF4-FFF2-40B4-BE49-F238E27FC236}">
              <a16:creationId xmlns:a16="http://schemas.microsoft.com/office/drawing/2014/main" id="{BD145CA9-187D-47DB-9EAD-AD6B4FD084D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C8F49CD1-7622-4C35-BE15-B49B0C186EC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a:extLst>
            <a:ext uri="{FF2B5EF4-FFF2-40B4-BE49-F238E27FC236}">
              <a16:creationId xmlns:a16="http://schemas.microsoft.com/office/drawing/2014/main" id="{C43092DF-76C0-4CB6-9619-2950F10CEF5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a:extLst>
            <a:ext uri="{FF2B5EF4-FFF2-40B4-BE49-F238E27FC236}">
              <a16:creationId xmlns:a16="http://schemas.microsoft.com/office/drawing/2014/main" id="{22CC0394-1E7B-49D3-B7C9-12DFED26A0A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a:extLst>
            <a:ext uri="{FF2B5EF4-FFF2-40B4-BE49-F238E27FC236}">
              <a16:creationId xmlns:a16="http://schemas.microsoft.com/office/drawing/2014/main" id="{2283FD63-A2BB-4BD7-A7FB-68BB78A45F9B}"/>
            </a:ext>
          </a:extLst>
        </xdr:cNvPr>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a:extLst>
            <a:ext uri="{FF2B5EF4-FFF2-40B4-BE49-F238E27FC236}">
              <a16:creationId xmlns:a16="http://schemas.microsoft.com/office/drawing/2014/main" id="{54E22E45-84E2-4B34-A388-D254B659AC9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a:extLst>
            <a:ext uri="{FF2B5EF4-FFF2-40B4-BE49-F238E27FC236}">
              <a16:creationId xmlns:a16="http://schemas.microsoft.com/office/drawing/2014/main" id="{55D06557-64FC-47E0-9030-D4CEE16EC472}"/>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a:extLst>
            <a:ext uri="{FF2B5EF4-FFF2-40B4-BE49-F238E27FC236}">
              <a16:creationId xmlns:a16="http://schemas.microsoft.com/office/drawing/2014/main" id="{A760506F-5CC2-4D9E-8770-9603ECCEE6E1}"/>
            </a:ext>
          </a:extLst>
        </xdr:cNvPr>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a:extLst>
            <a:ext uri="{FF2B5EF4-FFF2-40B4-BE49-F238E27FC236}">
              <a16:creationId xmlns:a16="http://schemas.microsoft.com/office/drawing/2014/main" id="{0C21CF45-25ED-4653-859F-88EE251D3BEF}"/>
            </a:ext>
          </a:extLst>
        </xdr:cNvPr>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106426</xdr:rowOff>
    </xdr:to>
    <xdr:cxnSp macro="">
      <xdr:nvCxnSpPr>
        <xdr:cNvPr id="304" name="直線コネクタ 303">
          <a:extLst>
            <a:ext uri="{FF2B5EF4-FFF2-40B4-BE49-F238E27FC236}">
              <a16:creationId xmlns:a16="http://schemas.microsoft.com/office/drawing/2014/main" id="{ADED9DF4-5C34-441E-8676-D7F1BDB13CED}"/>
            </a:ext>
          </a:extLst>
        </xdr:cNvPr>
        <xdr:cNvCxnSpPr/>
      </xdr:nvCxnSpPr>
      <xdr:spPr>
        <a:xfrm flipV="1">
          <a:off x="15671800" y="6093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a:extLst>
            <a:ext uri="{FF2B5EF4-FFF2-40B4-BE49-F238E27FC236}">
              <a16:creationId xmlns:a16="http://schemas.microsoft.com/office/drawing/2014/main" id="{CE58D1FC-5D81-4204-B609-A7BF94ACC631}"/>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a:extLst>
            <a:ext uri="{FF2B5EF4-FFF2-40B4-BE49-F238E27FC236}">
              <a16:creationId xmlns:a16="http://schemas.microsoft.com/office/drawing/2014/main" id="{03AF3ADA-985C-44E8-B9DF-9FAA0A13F038}"/>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101854</xdr:rowOff>
    </xdr:from>
    <xdr:to>
      <xdr:col>22</xdr:col>
      <xdr:colOff>565150</xdr:colOff>
      <xdr:row>35</xdr:row>
      <xdr:rowOff>106426</xdr:rowOff>
    </xdr:to>
    <xdr:cxnSp macro="">
      <xdr:nvCxnSpPr>
        <xdr:cNvPr id="307" name="直線コネクタ 306">
          <a:extLst>
            <a:ext uri="{FF2B5EF4-FFF2-40B4-BE49-F238E27FC236}">
              <a16:creationId xmlns:a16="http://schemas.microsoft.com/office/drawing/2014/main" id="{9110EF4B-2F63-4098-A7D6-1D4A99815C63}"/>
            </a:ext>
          </a:extLst>
        </xdr:cNvPr>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a:extLst>
            <a:ext uri="{FF2B5EF4-FFF2-40B4-BE49-F238E27FC236}">
              <a16:creationId xmlns:a16="http://schemas.microsoft.com/office/drawing/2014/main" id="{ABEB9544-9EB8-47A8-A46D-40F2DDF2DB4E}"/>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59707</xdr:rowOff>
    </xdr:from>
    <xdr:ext cx="736600" cy="259045"/>
    <xdr:sp macro="" textlink="">
      <xdr:nvSpPr>
        <xdr:cNvPr id="309" name="テキスト ボックス 308">
          <a:extLst>
            <a:ext uri="{FF2B5EF4-FFF2-40B4-BE49-F238E27FC236}">
              <a16:creationId xmlns:a16="http://schemas.microsoft.com/office/drawing/2014/main" id="{C1D67A89-E7DA-4D8A-8170-E6F223DC32D3}"/>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101854</xdr:rowOff>
    </xdr:to>
    <xdr:cxnSp macro="">
      <xdr:nvCxnSpPr>
        <xdr:cNvPr id="310" name="直線コネクタ 309">
          <a:extLst>
            <a:ext uri="{FF2B5EF4-FFF2-40B4-BE49-F238E27FC236}">
              <a16:creationId xmlns:a16="http://schemas.microsoft.com/office/drawing/2014/main" id="{7B9DED14-1A19-46B3-B43B-F74EFE9CAA32}"/>
            </a:ext>
          </a:extLst>
        </xdr:cNvPr>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a:extLst>
            <a:ext uri="{FF2B5EF4-FFF2-40B4-BE49-F238E27FC236}">
              <a16:creationId xmlns:a16="http://schemas.microsoft.com/office/drawing/2014/main" id="{789927E1-7B84-454E-8172-696BDEE6B47D}"/>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DCBF50E-A71E-48F6-983E-BBB8F6853BF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115570</xdr:rowOff>
    </xdr:to>
    <xdr:cxnSp macro="">
      <xdr:nvCxnSpPr>
        <xdr:cNvPr id="313" name="直線コネクタ 312">
          <a:extLst>
            <a:ext uri="{FF2B5EF4-FFF2-40B4-BE49-F238E27FC236}">
              <a16:creationId xmlns:a16="http://schemas.microsoft.com/office/drawing/2014/main" id="{2A362F25-A308-4CC5-A6E9-7280B3B11C7B}"/>
            </a:ext>
          </a:extLst>
        </xdr:cNvPr>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a:extLst>
            <a:ext uri="{FF2B5EF4-FFF2-40B4-BE49-F238E27FC236}">
              <a16:creationId xmlns:a16="http://schemas.microsoft.com/office/drawing/2014/main" id="{D102F87A-C3FE-4C87-A58C-55179DE19333}"/>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42E85B4F-7358-4D29-9FF9-D3272B1CE13C}"/>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a:extLst>
            <a:ext uri="{FF2B5EF4-FFF2-40B4-BE49-F238E27FC236}">
              <a16:creationId xmlns:a16="http://schemas.microsoft.com/office/drawing/2014/main" id="{A9153E7B-7FC7-4074-9005-27EAA487CF89}"/>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68851</xdr:rowOff>
    </xdr:from>
    <xdr:ext cx="762000" cy="259045"/>
    <xdr:sp macro="" textlink="">
      <xdr:nvSpPr>
        <xdr:cNvPr id="317" name="テキスト ボックス 316">
          <a:extLst>
            <a:ext uri="{FF2B5EF4-FFF2-40B4-BE49-F238E27FC236}">
              <a16:creationId xmlns:a16="http://schemas.microsoft.com/office/drawing/2014/main" id="{3780F2BF-84F7-446E-8201-1295A6B6DB7A}"/>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40FB7CF-1776-4A93-A775-63851752C0B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9B9AECAF-5EDC-4780-895B-3A9BDF796DA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A233E64-ABDC-4F87-A049-E69A61A9965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5E0FC06D-1AF4-4E84-A61C-2D5B3EB0C49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93A05266-F20B-402F-96C3-8EA498B7E0F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3" name="円/楕円 322">
          <a:extLst>
            <a:ext uri="{FF2B5EF4-FFF2-40B4-BE49-F238E27FC236}">
              <a16:creationId xmlns:a16="http://schemas.microsoft.com/office/drawing/2014/main" id="{DE4A573D-AF8E-47DF-B3D9-BA6BE3241082}"/>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58437</xdr:rowOff>
    </xdr:from>
    <xdr:ext cx="762000" cy="259045"/>
    <xdr:sp macro="" textlink="">
      <xdr:nvSpPr>
        <xdr:cNvPr id="324" name="補助費等該当値テキスト">
          <a:extLst>
            <a:ext uri="{FF2B5EF4-FFF2-40B4-BE49-F238E27FC236}">
              <a16:creationId xmlns:a16="http://schemas.microsoft.com/office/drawing/2014/main" id="{71E8A9A5-E00A-4072-A729-3ECB8A615174}"/>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5" name="円/楕円 324">
          <a:extLst>
            <a:ext uri="{FF2B5EF4-FFF2-40B4-BE49-F238E27FC236}">
              <a16:creationId xmlns:a16="http://schemas.microsoft.com/office/drawing/2014/main" id="{61552FF6-7B4B-4208-8277-90F19DACA69A}"/>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33</xdr:row>
      <xdr:rowOff>167403</xdr:rowOff>
    </xdr:from>
    <xdr:ext cx="736600" cy="259045"/>
    <xdr:sp macro="" textlink="">
      <xdr:nvSpPr>
        <xdr:cNvPr id="326" name="テキスト ボックス 325">
          <a:extLst>
            <a:ext uri="{FF2B5EF4-FFF2-40B4-BE49-F238E27FC236}">
              <a16:creationId xmlns:a16="http://schemas.microsoft.com/office/drawing/2014/main" id="{01F25053-9662-4D0A-A30D-10386BEC8437}"/>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7" name="円/楕円 326">
          <a:extLst>
            <a:ext uri="{FF2B5EF4-FFF2-40B4-BE49-F238E27FC236}">
              <a16:creationId xmlns:a16="http://schemas.microsoft.com/office/drawing/2014/main" id="{CFAF4021-51BF-4D10-A8E9-099E0C4925A4}"/>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33</xdr:row>
      <xdr:rowOff>162831</xdr:rowOff>
    </xdr:from>
    <xdr:ext cx="762000" cy="259045"/>
    <xdr:sp macro="" textlink="">
      <xdr:nvSpPr>
        <xdr:cNvPr id="328" name="テキスト ボックス 327">
          <a:extLst>
            <a:ext uri="{FF2B5EF4-FFF2-40B4-BE49-F238E27FC236}">
              <a16:creationId xmlns:a16="http://schemas.microsoft.com/office/drawing/2014/main" id="{E95C87DA-0EF5-4CD6-A4DF-90EB6731879D}"/>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9" name="円/楕円 328">
          <a:extLst>
            <a:ext uri="{FF2B5EF4-FFF2-40B4-BE49-F238E27FC236}">
              <a16:creationId xmlns:a16="http://schemas.microsoft.com/office/drawing/2014/main" id="{A3467320-1C52-4EFF-AF47-1934A809FB8B}"/>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153687</xdr:rowOff>
    </xdr:from>
    <xdr:ext cx="762000" cy="259045"/>
    <xdr:sp macro="" textlink="">
      <xdr:nvSpPr>
        <xdr:cNvPr id="330" name="テキスト ボックス 329">
          <a:extLst>
            <a:ext uri="{FF2B5EF4-FFF2-40B4-BE49-F238E27FC236}">
              <a16:creationId xmlns:a16="http://schemas.microsoft.com/office/drawing/2014/main" id="{1ED53FB7-9E9A-4688-BD3E-E2A984CC93CC}"/>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1" name="円/楕円 330">
          <a:extLst>
            <a:ext uri="{FF2B5EF4-FFF2-40B4-BE49-F238E27FC236}">
              <a16:creationId xmlns:a16="http://schemas.microsoft.com/office/drawing/2014/main" id="{B879C918-3642-4FAA-8A4B-CEDF795FBB49}"/>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5097</xdr:rowOff>
    </xdr:from>
    <xdr:ext cx="762000" cy="259045"/>
    <xdr:sp macro="" textlink="">
      <xdr:nvSpPr>
        <xdr:cNvPr id="332" name="テキスト ボックス 331">
          <a:extLst>
            <a:ext uri="{FF2B5EF4-FFF2-40B4-BE49-F238E27FC236}">
              <a16:creationId xmlns:a16="http://schemas.microsoft.com/office/drawing/2014/main" id="{C1B8A5C2-8ECC-4FBD-A501-8E56A1D8CC8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a:extLst>
            <a:ext uri="{FF2B5EF4-FFF2-40B4-BE49-F238E27FC236}">
              <a16:creationId xmlns:a16="http://schemas.microsoft.com/office/drawing/2014/main" id="{4E255CB0-403F-424E-BFEC-B6C4731AAA4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a:extLst>
            <a:ext uri="{FF2B5EF4-FFF2-40B4-BE49-F238E27FC236}">
              <a16:creationId xmlns:a16="http://schemas.microsoft.com/office/drawing/2014/main" id="{E5B55045-C98D-434A-AE0C-D0D66B4CA0F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a:extLst>
            <a:ext uri="{FF2B5EF4-FFF2-40B4-BE49-F238E27FC236}">
              <a16:creationId xmlns:a16="http://schemas.microsoft.com/office/drawing/2014/main" id="{07AE4FB2-DF12-4EB1-898D-506A6509EFC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a:extLst>
            <a:ext uri="{FF2B5EF4-FFF2-40B4-BE49-F238E27FC236}">
              <a16:creationId xmlns:a16="http://schemas.microsoft.com/office/drawing/2014/main" id="{BA496D52-5A8B-4DCD-A8B1-A5036327C20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a:extLst>
            <a:ext uri="{FF2B5EF4-FFF2-40B4-BE49-F238E27FC236}">
              <a16:creationId xmlns:a16="http://schemas.microsoft.com/office/drawing/2014/main" id="{E710E251-1B8F-41BF-80E7-56FCA2B9DD4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a:extLst>
            <a:ext uri="{FF2B5EF4-FFF2-40B4-BE49-F238E27FC236}">
              <a16:creationId xmlns:a16="http://schemas.microsoft.com/office/drawing/2014/main" id="{E841599B-7492-4A47-937C-2501D05319C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a:extLst>
            <a:ext uri="{FF2B5EF4-FFF2-40B4-BE49-F238E27FC236}">
              <a16:creationId xmlns:a16="http://schemas.microsoft.com/office/drawing/2014/main" id="{52184AE8-EF36-4703-A192-DE2E7DFDCCDD}"/>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a:extLst>
            <a:ext uri="{FF2B5EF4-FFF2-40B4-BE49-F238E27FC236}">
              <a16:creationId xmlns:a16="http://schemas.microsoft.com/office/drawing/2014/main" id="{8E1EC9C2-F2DE-42DB-80EA-626EFE29F49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a:extLst>
            <a:ext uri="{FF2B5EF4-FFF2-40B4-BE49-F238E27FC236}">
              <a16:creationId xmlns:a16="http://schemas.microsoft.com/office/drawing/2014/main" id="{6DB9AFBF-3C0D-473B-9269-4AEC0A52034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a:extLst>
            <a:ext uri="{FF2B5EF4-FFF2-40B4-BE49-F238E27FC236}">
              <a16:creationId xmlns:a16="http://schemas.microsoft.com/office/drawing/2014/main" id="{EEEE5123-F601-4C62-A5F0-8BF5873E718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a:extLst>
            <a:ext uri="{FF2B5EF4-FFF2-40B4-BE49-F238E27FC236}">
              <a16:creationId xmlns:a16="http://schemas.microsoft.com/office/drawing/2014/main" id="{4990BA36-5859-46B3-9868-7247D8AB6FE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a:rPr>
            <a:t>　町村合併前に各団体が実施した大規模事業のために発行した起債償還額が、平成１９年度をピークに減少に転じ、以降１０％以上の減少となり、類似団体の平均と肩を並べる状況にまで改善が図られている。</a:t>
          </a:r>
          <a:endParaRPr kumimoji="1" lang="en-US" altLang="ja-JP" sz="1300">
            <a:latin typeface="ＭＳ Ｐゴシック"/>
          </a:endParaRPr>
        </a:p>
        <a:p>
          <a:pPr>
            <a:lnSpc>
              <a:spcPts val="1300"/>
            </a:lnSpc>
          </a:pPr>
          <a:r>
            <a:rPr kumimoji="1" lang="ja-JP" altLang="en-US" sz="1300">
              <a:latin typeface="ＭＳ Ｐゴシック"/>
            </a:rPr>
            <a:t>　しかし、平成２５年度及び２６年度に実施の鏡野地域情報通信施設整備事業に係る合併特例債の多額の借り入れにより、平成２９年度以降の公債費が大きく上昇する見込みとなるため、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F663CB04-FFC0-4CC0-9CE4-586ACA640B9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a:extLst>
            <a:ext uri="{FF2B5EF4-FFF2-40B4-BE49-F238E27FC236}">
              <a16:creationId xmlns:a16="http://schemas.microsoft.com/office/drawing/2014/main" id="{E132F7E2-5E57-4AA0-A8E3-A3E54561157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7B7049C9-2159-46A3-881E-11E03EDC1D5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a:extLst>
            <a:ext uri="{FF2B5EF4-FFF2-40B4-BE49-F238E27FC236}">
              <a16:creationId xmlns:a16="http://schemas.microsoft.com/office/drawing/2014/main" id="{031A56AF-D7D5-41DF-B085-0DE67EB70338}"/>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5078C9D4-CA1D-4E82-BDE3-5AFC74A6820F}"/>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a:extLst>
            <a:ext uri="{FF2B5EF4-FFF2-40B4-BE49-F238E27FC236}">
              <a16:creationId xmlns:a16="http://schemas.microsoft.com/office/drawing/2014/main" id="{5C1A2B77-AA20-40E3-B17E-05C845C05E9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90C9059D-CBF1-4C56-9895-E66B0B650B4F}"/>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a:extLst>
            <a:ext uri="{FF2B5EF4-FFF2-40B4-BE49-F238E27FC236}">
              <a16:creationId xmlns:a16="http://schemas.microsoft.com/office/drawing/2014/main" id="{B962AB75-5D66-4335-B83D-33081DB9131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B4F02E01-A3CB-40D9-B3DB-AC8D0B45EB6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a:extLst>
            <a:ext uri="{FF2B5EF4-FFF2-40B4-BE49-F238E27FC236}">
              <a16:creationId xmlns:a16="http://schemas.microsoft.com/office/drawing/2014/main" id="{63092D1C-0CBC-40DF-8798-FBBCE143605A}"/>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C54D4E57-FACE-4EF3-AE08-3820F280A5A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691ACE4D-C3E0-45DA-BDBC-F79DD7421F4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E9BACEF2-5C8A-49F3-B10D-2FF6F935ECC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a:extLst>
            <a:ext uri="{FF2B5EF4-FFF2-40B4-BE49-F238E27FC236}">
              <a16:creationId xmlns:a16="http://schemas.microsoft.com/office/drawing/2014/main" id="{D03755BD-D36C-47C3-BC33-DA2E26FA1D02}"/>
            </a:ext>
          </a:extLst>
        </xdr:cNvPr>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a:extLst>
            <a:ext uri="{FF2B5EF4-FFF2-40B4-BE49-F238E27FC236}">
              <a16:creationId xmlns:a16="http://schemas.microsoft.com/office/drawing/2014/main" id="{D8F6B953-E1A2-472D-8BEF-E06EB7B13278}"/>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a:extLst>
            <a:ext uri="{FF2B5EF4-FFF2-40B4-BE49-F238E27FC236}">
              <a16:creationId xmlns:a16="http://schemas.microsoft.com/office/drawing/2014/main" id="{EB163B26-AC6F-4E10-95DD-77CADD2DC6C7}"/>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a:extLst>
            <a:ext uri="{FF2B5EF4-FFF2-40B4-BE49-F238E27FC236}">
              <a16:creationId xmlns:a16="http://schemas.microsoft.com/office/drawing/2014/main" id="{163A28A2-7F83-4EB1-8DFE-8D047D66776E}"/>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a:extLst>
            <a:ext uri="{FF2B5EF4-FFF2-40B4-BE49-F238E27FC236}">
              <a16:creationId xmlns:a16="http://schemas.microsoft.com/office/drawing/2014/main" id="{32C6F400-F8D3-4AFE-83BA-A42BC8166FC6}"/>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117856</xdr:rowOff>
    </xdr:to>
    <xdr:cxnSp macro="">
      <xdr:nvCxnSpPr>
        <xdr:cNvPr id="362" name="直線コネクタ 361">
          <a:extLst>
            <a:ext uri="{FF2B5EF4-FFF2-40B4-BE49-F238E27FC236}">
              <a16:creationId xmlns:a16="http://schemas.microsoft.com/office/drawing/2014/main" id="{49BB7A4E-3777-48A3-9666-989C0A0408A4}"/>
            </a:ext>
          </a:extLst>
        </xdr:cNvPr>
        <xdr:cNvCxnSpPr/>
      </xdr:nvCxnSpPr>
      <xdr:spPr>
        <a:xfrm flipV="1">
          <a:off x="3987800" y="133583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a:extLst>
            <a:ext uri="{FF2B5EF4-FFF2-40B4-BE49-F238E27FC236}">
              <a16:creationId xmlns:a16="http://schemas.microsoft.com/office/drawing/2014/main" id="{95DD3828-DE6A-4BF5-8D79-5CFDB222C074}"/>
            </a:ext>
          </a:extLst>
        </xdr:cNvPr>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a:extLst>
            <a:ext uri="{FF2B5EF4-FFF2-40B4-BE49-F238E27FC236}">
              <a16:creationId xmlns:a16="http://schemas.microsoft.com/office/drawing/2014/main" id="{0292B64C-1F21-47A2-B8F6-82311B5C99F4}"/>
            </a:ext>
          </a:extLst>
        </xdr:cNvPr>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117856</xdr:rowOff>
    </xdr:from>
    <xdr:to>
      <xdr:col>5</xdr:col>
      <xdr:colOff>549275</xdr:colOff>
      <xdr:row>79</xdr:row>
      <xdr:rowOff>42418</xdr:rowOff>
    </xdr:to>
    <xdr:cxnSp macro="">
      <xdr:nvCxnSpPr>
        <xdr:cNvPr id="365" name="直線コネクタ 364">
          <a:extLst>
            <a:ext uri="{FF2B5EF4-FFF2-40B4-BE49-F238E27FC236}">
              <a16:creationId xmlns:a16="http://schemas.microsoft.com/office/drawing/2014/main" id="{6CB5C04B-E851-45DA-B269-F0B73ADDF82C}"/>
            </a:ext>
          </a:extLst>
        </xdr:cNvPr>
        <xdr:cNvCxnSpPr/>
      </xdr:nvCxnSpPr>
      <xdr:spPr>
        <a:xfrm flipV="1">
          <a:off x="3098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a:extLst>
            <a:ext uri="{FF2B5EF4-FFF2-40B4-BE49-F238E27FC236}">
              <a16:creationId xmlns:a16="http://schemas.microsoft.com/office/drawing/2014/main" id="{6C0DFC8A-8E6F-49CA-B040-266150C37EA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59962</xdr:rowOff>
    </xdr:from>
    <xdr:ext cx="736600" cy="259045"/>
    <xdr:sp macro="" textlink="">
      <xdr:nvSpPr>
        <xdr:cNvPr id="367" name="テキスト ボックス 366">
          <a:extLst>
            <a:ext uri="{FF2B5EF4-FFF2-40B4-BE49-F238E27FC236}">
              <a16:creationId xmlns:a16="http://schemas.microsoft.com/office/drawing/2014/main" id="{EAA5AB5C-BA87-40CE-86AE-6382A5995E3F}"/>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68" name="直線コネクタ 367">
          <a:extLst>
            <a:ext uri="{FF2B5EF4-FFF2-40B4-BE49-F238E27FC236}">
              <a16:creationId xmlns:a16="http://schemas.microsoft.com/office/drawing/2014/main" id="{A7A5B554-002C-4A72-82D1-DA915C7CD5B4}"/>
            </a:ext>
          </a:extLst>
        </xdr:cNvPr>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a:extLst>
            <a:ext uri="{FF2B5EF4-FFF2-40B4-BE49-F238E27FC236}">
              <a16:creationId xmlns:a16="http://schemas.microsoft.com/office/drawing/2014/main" id="{F2986904-9C27-482B-BD26-5BDAE081A2E2}"/>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59962</xdr:rowOff>
    </xdr:from>
    <xdr:ext cx="762000" cy="259045"/>
    <xdr:sp macro="" textlink="">
      <xdr:nvSpPr>
        <xdr:cNvPr id="370" name="テキスト ボックス 369">
          <a:extLst>
            <a:ext uri="{FF2B5EF4-FFF2-40B4-BE49-F238E27FC236}">
              <a16:creationId xmlns:a16="http://schemas.microsoft.com/office/drawing/2014/main" id="{F0FBED80-CDF8-4D58-8854-598E0412EC5E}"/>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145287</xdr:rowOff>
    </xdr:to>
    <xdr:cxnSp macro="">
      <xdr:nvCxnSpPr>
        <xdr:cNvPr id="371" name="直線コネクタ 370">
          <a:extLst>
            <a:ext uri="{FF2B5EF4-FFF2-40B4-BE49-F238E27FC236}">
              <a16:creationId xmlns:a16="http://schemas.microsoft.com/office/drawing/2014/main" id="{9BA04432-D250-488B-9F32-223A06D47A04}"/>
            </a:ext>
          </a:extLst>
        </xdr:cNvPr>
        <xdr:cNvCxnSpPr/>
      </xdr:nvCxnSpPr>
      <xdr:spPr>
        <a:xfrm flipV="1">
          <a:off x="1320800" y="136281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a:extLst>
            <a:ext uri="{FF2B5EF4-FFF2-40B4-BE49-F238E27FC236}">
              <a16:creationId xmlns:a16="http://schemas.microsoft.com/office/drawing/2014/main" id="{C901F3C4-9C96-44DF-B99C-DD8A05AC68A3}"/>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9669</xdr:rowOff>
    </xdr:from>
    <xdr:ext cx="762000" cy="259045"/>
    <xdr:sp macro="" textlink="">
      <xdr:nvSpPr>
        <xdr:cNvPr id="373" name="テキスト ボックス 372">
          <a:extLst>
            <a:ext uri="{FF2B5EF4-FFF2-40B4-BE49-F238E27FC236}">
              <a16:creationId xmlns:a16="http://schemas.microsoft.com/office/drawing/2014/main" id="{E15C7995-625E-4CDC-8BF5-1FB94032CA8C}"/>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a:extLst>
            <a:ext uri="{FF2B5EF4-FFF2-40B4-BE49-F238E27FC236}">
              <a16:creationId xmlns:a16="http://schemas.microsoft.com/office/drawing/2014/main" id="{D049D9C7-7EAD-4CA3-84D2-78B68AC26B3C}"/>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73677</xdr:rowOff>
    </xdr:from>
    <xdr:ext cx="762000" cy="259045"/>
    <xdr:sp macro="" textlink="">
      <xdr:nvSpPr>
        <xdr:cNvPr id="375" name="テキスト ボックス 374">
          <a:extLst>
            <a:ext uri="{FF2B5EF4-FFF2-40B4-BE49-F238E27FC236}">
              <a16:creationId xmlns:a16="http://schemas.microsoft.com/office/drawing/2014/main" id="{EB8D0D61-3596-424E-BED0-CEFA7A09A6AA}"/>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3598CEE1-60AF-4AD5-A394-E83EFC632E2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5496414E-290E-4FB8-BB09-FD132CFF3F4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C4B8C685-782B-48DF-BFA5-3FF4F3FB6CB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4E385E5-41E6-446E-A7B1-78F76DCF5DF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DF510EB1-C6F0-4782-8EA4-5990BEE2CA3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1" name="円/楕円 380">
          <a:extLst>
            <a:ext uri="{FF2B5EF4-FFF2-40B4-BE49-F238E27FC236}">
              <a16:creationId xmlns:a16="http://schemas.microsoft.com/office/drawing/2014/main" id="{0D3E04A2-6CEA-46A9-856F-F798AF7B5E52}"/>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77995</xdr:rowOff>
    </xdr:from>
    <xdr:ext cx="762000" cy="259045"/>
    <xdr:sp macro="" textlink="">
      <xdr:nvSpPr>
        <xdr:cNvPr id="382" name="公債費該当値テキスト">
          <a:extLst>
            <a:ext uri="{FF2B5EF4-FFF2-40B4-BE49-F238E27FC236}">
              <a16:creationId xmlns:a16="http://schemas.microsoft.com/office/drawing/2014/main" id="{37D1E6F6-7953-44E1-A14F-31694A51F2F2}"/>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3" name="円/楕円 382">
          <a:extLst>
            <a:ext uri="{FF2B5EF4-FFF2-40B4-BE49-F238E27FC236}">
              <a16:creationId xmlns:a16="http://schemas.microsoft.com/office/drawing/2014/main" id="{0BE9F5D1-C8FB-45F7-9B5F-4120A03D8D5E}"/>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153433</xdr:rowOff>
    </xdr:from>
    <xdr:ext cx="736600" cy="259045"/>
    <xdr:sp macro="" textlink="">
      <xdr:nvSpPr>
        <xdr:cNvPr id="384" name="テキスト ボックス 383">
          <a:extLst>
            <a:ext uri="{FF2B5EF4-FFF2-40B4-BE49-F238E27FC236}">
              <a16:creationId xmlns:a16="http://schemas.microsoft.com/office/drawing/2014/main" id="{F0589584-857F-412D-B798-7E1E0D67A214}"/>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85" name="円/楕円 384">
          <a:extLst>
            <a:ext uri="{FF2B5EF4-FFF2-40B4-BE49-F238E27FC236}">
              <a16:creationId xmlns:a16="http://schemas.microsoft.com/office/drawing/2014/main" id="{4C525468-1132-46B8-BBD4-9F3415AEF318}"/>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77995</xdr:rowOff>
    </xdr:from>
    <xdr:ext cx="762000" cy="259045"/>
    <xdr:sp macro="" textlink="">
      <xdr:nvSpPr>
        <xdr:cNvPr id="386" name="テキスト ボックス 385">
          <a:extLst>
            <a:ext uri="{FF2B5EF4-FFF2-40B4-BE49-F238E27FC236}">
              <a16:creationId xmlns:a16="http://schemas.microsoft.com/office/drawing/2014/main" id="{D5887E93-F0A0-40DC-AD28-CDB570A09AC7}"/>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87" name="円/楕円 386">
          <a:extLst>
            <a:ext uri="{FF2B5EF4-FFF2-40B4-BE49-F238E27FC236}">
              <a16:creationId xmlns:a16="http://schemas.microsoft.com/office/drawing/2014/main" id="{D9F61A04-9440-4BDC-898B-531428AEF47D}"/>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119142</xdr:rowOff>
    </xdr:from>
    <xdr:ext cx="762000" cy="259045"/>
    <xdr:sp macro="" textlink="">
      <xdr:nvSpPr>
        <xdr:cNvPr id="388" name="テキスト ボックス 387">
          <a:extLst>
            <a:ext uri="{FF2B5EF4-FFF2-40B4-BE49-F238E27FC236}">
              <a16:creationId xmlns:a16="http://schemas.microsoft.com/office/drawing/2014/main" id="{20200158-2BA3-4852-83CA-C749143DF68D}"/>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94487</xdr:rowOff>
    </xdr:from>
    <xdr:to>
      <xdr:col>1</xdr:col>
      <xdr:colOff>676275</xdr:colOff>
      <xdr:row>81</xdr:row>
      <xdr:rowOff>24637</xdr:rowOff>
    </xdr:to>
    <xdr:sp macro="" textlink="">
      <xdr:nvSpPr>
        <xdr:cNvPr id="389" name="円/楕円 388">
          <a:extLst>
            <a:ext uri="{FF2B5EF4-FFF2-40B4-BE49-F238E27FC236}">
              <a16:creationId xmlns:a16="http://schemas.microsoft.com/office/drawing/2014/main" id="{553E5119-9B02-4B08-B4F4-1D83A22DF96D}"/>
            </a:ext>
          </a:extLst>
        </xdr:cNvPr>
        <xdr:cNvSpPr/>
      </xdr:nvSpPr>
      <xdr:spPr>
        <a:xfrm>
          <a:off x="1270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81</xdr:row>
      <xdr:rowOff>9414</xdr:rowOff>
    </xdr:from>
    <xdr:ext cx="762000" cy="259045"/>
    <xdr:sp macro="" textlink="">
      <xdr:nvSpPr>
        <xdr:cNvPr id="390" name="テキスト ボックス 389">
          <a:extLst>
            <a:ext uri="{FF2B5EF4-FFF2-40B4-BE49-F238E27FC236}">
              <a16:creationId xmlns:a16="http://schemas.microsoft.com/office/drawing/2014/main" id="{40C462F3-0BC1-489C-AB74-0B8F3E79EC90}"/>
            </a:ext>
          </a:extLst>
        </xdr:cNvPr>
        <xdr:cNvSpPr txBox="1"/>
      </xdr:nvSpPr>
      <xdr:spPr>
        <a:xfrm>
          <a:off x="939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8E9C9B95-2A8C-4448-8AA1-50B097E825E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543AC037-4CF0-43A9-AA87-408EF6DFEC6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F2CB2C67-CFB0-4155-99E3-6551D15D039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F9103845-E4D2-4DCD-8162-F1640AA2625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A5A638BE-431E-4B5D-B379-99066EFEA47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50BDDFDB-AC24-4A64-8CF2-85DABE7D009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B20A9461-967A-4E89-81AD-5B546D81D73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4A7CEBAC-F1A5-43F9-898B-E454A170B2F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3736C12-F155-411C-A456-E41A24DFE86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2B1B286E-D7C4-4A87-A2BE-497882E7C59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8DD9A311-F8E8-4B96-B01E-2BB05F82613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公債費以外では類似団体の平均を１１．５％と大きく下回っているが、今後の社会情勢等による扶助費や補助費の増加及び税制改革等による物件費等の増加、また特別会計への繰出金の増加等が懸念される中で、今後も歳出の抑制と歳入確保に向けた取り組みが必要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3CBC986F-FD95-4A12-A8CD-2813A0E8144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B4C43139-6E6F-4C43-9935-981F296D722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B0673BB1-E322-46F6-BBF6-040A82FAA77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a:extLst>
            <a:ext uri="{FF2B5EF4-FFF2-40B4-BE49-F238E27FC236}">
              <a16:creationId xmlns:a16="http://schemas.microsoft.com/office/drawing/2014/main" id="{356748C1-28E1-4B54-851D-FE14D3A82BC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a:extLst>
            <a:ext uri="{FF2B5EF4-FFF2-40B4-BE49-F238E27FC236}">
              <a16:creationId xmlns:a16="http://schemas.microsoft.com/office/drawing/2014/main" id="{2188FF99-929F-4104-8510-5C05D1709B37}"/>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a:extLst>
            <a:ext uri="{FF2B5EF4-FFF2-40B4-BE49-F238E27FC236}">
              <a16:creationId xmlns:a16="http://schemas.microsoft.com/office/drawing/2014/main" id="{507321AD-F36D-458F-B23B-D14770278128}"/>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386118D6-B87F-4177-A343-E37133EE97CB}"/>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a:extLst>
            <a:ext uri="{FF2B5EF4-FFF2-40B4-BE49-F238E27FC236}">
              <a16:creationId xmlns:a16="http://schemas.microsoft.com/office/drawing/2014/main" id="{9BD0B2AF-1E9A-4546-8725-9A4EEB7436DA}"/>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2A9A507-0593-4B5D-9341-126F447FBCEF}"/>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a:extLst>
            <a:ext uri="{FF2B5EF4-FFF2-40B4-BE49-F238E27FC236}">
              <a16:creationId xmlns:a16="http://schemas.microsoft.com/office/drawing/2014/main" id="{FA573ED8-CA5B-4DC1-A6FF-4077A93FF7DE}"/>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1450A41D-8F49-41E1-928F-F9C4EFF961F5}"/>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a:extLst>
            <a:ext uri="{FF2B5EF4-FFF2-40B4-BE49-F238E27FC236}">
              <a16:creationId xmlns:a16="http://schemas.microsoft.com/office/drawing/2014/main" id="{56E2687E-A0B4-4589-9FF8-250B577A91D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CD40E3C5-73C6-4556-A5FA-B561A7BC0BC2}"/>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a:extLst>
            <a:ext uri="{FF2B5EF4-FFF2-40B4-BE49-F238E27FC236}">
              <a16:creationId xmlns:a16="http://schemas.microsoft.com/office/drawing/2014/main" id="{75B3E88E-2ADE-4850-BBB9-EAB607E5B0E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627B8DAC-BB1C-47AE-8F84-0F9CA0DF01D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a:extLst>
            <a:ext uri="{FF2B5EF4-FFF2-40B4-BE49-F238E27FC236}">
              <a16:creationId xmlns:a16="http://schemas.microsoft.com/office/drawing/2014/main" id="{9734CF6C-7545-43F4-AB97-B092870F545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a:extLst>
            <a:ext uri="{FF2B5EF4-FFF2-40B4-BE49-F238E27FC236}">
              <a16:creationId xmlns:a16="http://schemas.microsoft.com/office/drawing/2014/main" id="{571583EA-1040-46F8-8590-5DDC7FAD433B}"/>
            </a:ext>
          </a:extLst>
        </xdr:cNvPr>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a:extLst>
            <a:ext uri="{FF2B5EF4-FFF2-40B4-BE49-F238E27FC236}">
              <a16:creationId xmlns:a16="http://schemas.microsoft.com/office/drawing/2014/main" id="{D58C6695-6637-4A15-BF5D-B816E00E06BF}"/>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a:extLst>
            <a:ext uri="{FF2B5EF4-FFF2-40B4-BE49-F238E27FC236}">
              <a16:creationId xmlns:a16="http://schemas.microsoft.com/office/drawing/2014/main" id="{EC701A80-1509-43F9-A939-4BC520BFA8FB}"/>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a:extLst>
            <a:ext uri="{FF2B5EF4-FFF2-40B4-BE49-F238E27FC236}">
              <a16:creationId xmlns:a16="http://schemas.microsoft.com/office/drawing/2014/main" id="{5303C63C-041A-4082-A423-4993CD3533C6}"/>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a:extLst>
            <a:ext uri="{FF2B5EF4-FFF2-40B4-BE49-F238E27FC236}">
              <a16:creationId xmlns:a16="http://schemas.microsoft.com/office/drawing/2014/main" id="{871AA5E4-3172-4C47-9DE3-383917F6C4F4}"/>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43180</xdr:rowOff>
    </xdr:to>
    <xdr:cxnSp macro="">
      <xdr:nvCxnSpPr>
        <xdr:cNvPr id="423" name="直線コネクタ 422">
          <a:extLst>
            <a:ext uri="{FF2B5EF4-FFF2-40B4-BE49-F238E27FC236}">
              <a16:creationId xmlns:a16="http://schemas.microsoft.com/office/drawing/2014/main" id="{F8C457A2-179A-4210-9BB2-5E8251796CBD}"/>
            </a:ext>
          </a:extLst>
        </xdr:cNvPr>
        <xdr:cNvCxnSpPr/>
      </xdr:nvCxnSpPr>
      <xdr:spPr>
        <a:xfrm flipV="1">
          <a:off x="15671800" y="128066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a:extLst>
            <a:ext uri="{FF2B5EF4-FFF2-40B4-BE49-F238E27FC236}">
              <a16:creationId xmlns:a16="http://schemas.microsoft.com/office/drawing/2014/main" id="{183E721C-E01F-44B0-84F2-811B1F6399BA}"/>
            </a:ext>
          </a:extLst>
        </xdr:cNvPr>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a:extLst>
            <a:ext uri="{FF2B5EF4-FFF2-40B4-BE49-F238E27FC236}">
              <a16:creationId xmlns:a16="http://schemas.microsoft.com/office/drawing/2014/main" id="{37FE784D-68F8-4165-96F0-65DA7E6AA528}"/>
            </a:ext>
          </a:extLst>
        </xdr:cNvPr>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43180</xdr:rowOff>
    </xdr:from>
    <xdr:to>
      <xdr:col>22</xdr:col>
      <xdr:colOff>565150</xdr:colOff>
      <xdr:row>75</xdr:row>
      <xdr:rowOff>142240</xdr:rowOff>
    </xdr:to>
    <xdr:cxnSp macro="">
      <xdr:nvCxnSpPr>
        <xdr:cNvPr id="426" name="直線コネクタ 425">
          <a:extLst>
            <a:ext uri="{FF2B5EF4-FFF2-40B4-BE49-F238E27FC236}">
              <a16:creationId xmlns:a16="http://schemas.microsoft.com/office/drawing/2014/main" id="{54B080F3-BB50-450A-AD26-DED0D57AE0F9}"/>
            </a:ext>
          </a:extLst>
        </xdr:cNvPr>
        <xdr:cNvCxnSpPr/>
      </xdr:nvCxnSpPr>
      <xdr:spPr>
        <a:xfrm flipV="1">
          <a:off x="14782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a:extLst>
            <a:ext uri="{FF2B5EF4-FFF2-40B4-BE49-F238E27FC236}">
              <a16:creationId xmlns:a16="http://schemas.microsoft.com/office/drawing/2014/main" id="{3C76689A-D404-4929-990A-FDC34AD6AFD4}"/>
            </a:ext>
          </a:extLst>
        </xdr:cNvPr>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97807</xdr:rowOff>
    </xdr:from>
    <xdr:ext cx="736600" cy="259045"/>
    <xdr:sp macro="" textlink="">
      <xdr:nvSpPr>
        <xdr:cNvPr id="428" name="テキスト ボックス 427">
          <a:extLst>
            <a:ext uri="{FF2B5EF4-FFF2-40B4-BE49-F238E27FC236}">
              <a16:creationId xmlns:a16="http://schemas.microsoft.com/office/drawing/2014/main" id="{818E7D9F-F066-4912-8F7D-4FF3D59D7EBB}"/>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142240</xdr:rowOff>
    </xdr:to>
    <xdr:cxnSp macro="">
      <xdr:nvCxnSpPr>
        <xdr:cNvPr id="429" name="直線コネクタ 428">
          <a:extLst>
            <a:ext uri="{FF2B5EF4-FFF2-40B4-BE49-F238E27FC236}">
              <a16:creationId xmlns:a16="http://schemas.microsoft.com/office/drawing/2014/main" id="{8B501105-5499-4557-B285-0A9BB7CBE467}"/>
            </a:ext>
          </a:extLst>
        </xdr:cNvPr>
        <xdr:cNvCxnSpPr/>
      </xdr:nvCxnSpPr>
      <xdr:spPr>
        <a:xfrm>
          <a:off x="13893800" y="12780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a:extLst>
            <a:ext uri="{FF2B5EF4-FFF2-40B4-BE49-F238E27FC236}">
              <a16:creationId xmlns:a16="http://schemas.microsoft.com/office/drawing/2014/main" id="{C63D2A02-CA78-4EE4-AC4A-A48E1D2FEA51}"/>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63516</xdr:rowOff>
    </xdr:from>
    <xdr:ext cx="762000" cy="259045"/>
    <xdr:sp macro="" textlink="">
      <xdr:nvSpPr>
        <xdr:cNvPr id="431" name="テキスト ボックス 430">
          <a:extLst>
            <a:ext uri="{FF2B5EF4-FFF2-40B4-BE49-F238E27FC236}">
              <a16:creationId xmlns:a16="http://schemas.microsoft.com/office/drawing/2014/main" id="{9AFCD824-443F-4820-926E-F9FEED195243}"/>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74</xdr:row>
      <xdr:rowOff>168910</xdr:rowOff>
    </xdr:to>
    <xdr:cxnSp macro="">
      <xdr:nvCxnSpPr>
        <xdr:cNvPr id="432" name="直線コネクタ 431">
          <a:extLst>
            <a:ext uri="{FF2B5EF4-FFF2-40B4-BE49-F238E27FC236}">
              <a16:creationId xmlns:a16="http://schemas.microsoft.com/office/drawing/2014/main" id="{1D405D6B-D945-4810-A73F-3EA0C384E819}"/>
            </a:ext>
          </a:extLst>
        </xdr:cNvPr>
        <xdr:cNvCxnSpPr/>
      </xdr:nvCxnSpPr>
      <xdr:spPr>
        <a:xfrm flipV="1">
          <a:off x="13004800" y="127800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a:extLst>
            <a:ext uri="{FF2B5EF4-FFF2-40B4-BE49-F238E27FC236}">
              <a16:creationId xmlns:a16="http://schemas.microsoft.com/office/drawing/2014/main" id="{67C73AE3-88AE-45AD-A5C1-3D998ED68151}"/>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162577</xdr:rowOff>
    </xdr:from>
    <xdr:ext cx="762000" cy="259045"/>
    <xdr:sp macro="" textlink="">
      <xdr:nvSpPr>
        <xdr:cNvPr id="434" name="テキスト ボックス 433">
          <a:extLst>
            <a:ext uri="{FF2B5EF4-FFF2-40B4-BE49-F238E27FC236}">
              <a16:creationId xmlns:a16="http://schemas.microsoft.com/office/drawing/2014/main" id="{109F5AB6-5823-4C01-8C10-1ADD733EDACC}"/>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a:extLst>
            <a:ext uri="{FF2B5EF4-FFF2-40B4-BE49-F238E27FC236}">
              <a16:creationId xmlns:a16="http://schemas.microsoft.com/office/drawing/2014/main" id="{717FEF5B-23F6-4F23-A1C6-AE4F11E0BC6A}"/>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120666</xdr:rowOff>
    </xdr:from>
    <xdr:ext cx="762000" cy="259045"/>
    <xdr:sp macro="" textlink="">
      <xdr:nvSpPr>
        <xdr:cNvPr id="436" name="テキスト ボックス 435">
          <a:extLst>
            <a:ext uri="{FF2B5EF4-FFF2-40B4-BE49-F238E27FC236}">
              <a16:creationId xmlns:a16="http://schemas.microsoft.com/office/drawing/2014/main" id="{2C4E291C-2D26-4B07-94E4-AE88B0D5C7F7}"/>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B37C6277-9FD1-4DF3-8289-B7AD82B1093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34C04CF0-5B33-4E23-9BC9-0973DA3D246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2D511880-0DDD-455F-87AF-F92DA31BE95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A23460-3F08-442D-AE66-AB44DF782A0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34CB89A-A472-4761-A4FE-699AC8749BF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42" name="円/楕円 441">
          <a:extLst>
            <a:ext uri="{FF2B5EF4-FFF2-40B4-BE49-F238E27FC236}">
              <a16:creationId xmlns:a16="http://schemas.microsoft.com/office/drawing/2014/main" id="{6A16902E-46D5-42BD-9BFD-F3F26E07463C}"/>
            </a:ext>
          </a:extLst>
        </xdr:cNvPr>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148607</xdr:rowOff>
    </xdr:from>
    <xdr:ext cx="762000" cy="259045"/>
    <xdr:sp macro="" textlink="">
      <xdr:nvSpPr>
        <xdr:cNvPr id="443" name="公債費以外該当値テキスト">
          <a:extLst>
            <a:ext uri="{FF2B5EF4-FFF2-40B4-BE49-F238E27FC236}">
              <a16:creationId xmlns:a16="http://schemas.microsoft.com/office/drawing/2014/main" id="{889ED312-6632-4060-85BC-4567AE0A40BB}"/>
            </a:ext>
          </a:extLst>
        </xdr:cNvPr>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163830</xdr:rowOff>
    </xdr:from>
    <xdr:to>
      <xdr:col>22</xdr:col>
      <xdr:colOff>615950</xdr:colOff>
      <xdr:row>75</xdr:row>
      <xdr:rowOff>93980</xdr:rowOff>
    </xdr:to>
    <xdr:sp macro="" textlink="">
      <xdr:nvSpPr>
        <xdr:cNvPr id="444" name="円/楕円 443">
          <a:extLst>
            <a:ext uri="{FF2B5EF4-FFF2-40B4-BE49-F238E27FC236}">
              <a16:creationId xmlns:a16="http://schemas.microsoft.com/office/drawing/2014/main" id="{EB4562EB-C102-4769-92D9-15B3F1A5B628}"/>
            </a:ext>
          </a:extLst>
        </xdr:cNvPr>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104157</xdr:rowOff>
    </xdr:from>
    <xdr:ext cx="736600" cy="259045"/>
    <xdr:sp macro="" textlink="">
      <xdr:nvSpPr>
        <xdr:cNvPr id="445" name="テキスト ボックス 444">
          <a:extLst>
            <a:ext uri="{FF2B5EF4-FFF2-40B4-BE49-F238E27FC236}">
              <a16:creationId xmlns:a16="http://schemas.microsoft.com/office/drawing/2014/main" id="{68CD4B7E-3231-494B-BC59-32B33365DB40}"/>
            </a:ext>
          </a:extLst>
        </xdr:cNvPr>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91440</xdr:rowOff>
    </xdr:from>
    <xdr:to>
      <xdr:col>21</xdr:col>
      <xdr:colOff>412750</xdr:colOff>
      <xdr:row>76</xdr:row>
      <xdr:rowOff>21589</xdr:rowOff>
    </xdr:to>
    <xdr:sp macro="" textlink="">
      <xdr:nvSpPr>
        <xdr:cNvPr id="446" name="円/楕円 445">
          <a:extLst>
            <a:ext uri="{FF2B5EF4-FFF2-40B4-BE49-F238E27FC236}">
              <a16:creationId xmlns:a16="http://schemas.microsoft.com/office/drawing/2014/main" id="{B2A6C1E8-86A4-4F77-B888-A783F555D017}"/>
            </a:ext>
          </a:extLst>
        </xdr:cNvPr>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31767</xdr:rowOff>
    </xdr:from>
    <xdr:ext cx="762000" cy="259045"/>
    <xdr:sp macro="" textlink="">
      <xdr:nvSpPr>
        <xdr:cNvPr id="447" name="テキスト ボックス 446">
          <a:extLst>
            <a:ext uri="{FF2B5EF4-FFF2-40B4-BE49-F238E27FC236}">
              <a16:creationId xmlns:a16="http://schemas.microsoft.com/office/drawing/2014/main" id="{ACC84374-017A-407B-ACBB-ADE263C04A39}"/>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48" name="円/楕円 447">
          <a:extLst>
            <a:ext uri="{FF2B5EF4-FFF2-40B4-BE49-F238E27FC236}">
              <a16:creationId xmlns:a16="http://schemas.microsoft.com/office/drawing/2014/main" id="{A7EBFC16-171B-41FE-9B6D-E873C909A069}"/>
            </a:ext>
          </a:extLst>
        </xdr:cNvPr>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153687</xdr:rowOff>
    </xdr:from>
    <xdr:ext cx="762000" cy="259045"/>
    <xdr:sp macro="" textlink="">
      <xdr:nvSpPr>
        <xdr:cNvPr id="449" name="テキスト ボックス 448">
          <a:extLst>
            <a:ext uri="{FF2B5EF4-FFF2-40B4-BE49-F238E27FC236}">
              <a16:creationId xmlns:a16="http://schemas.microsoft.com/office/drawing/2014/main" id="{C6F1551A-E178-401E-9FEA-37CD028A708F}"/>
            </a:ext>
          </a:extLst>
        </xdr:cNvPr>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0" name="円/楕円 449">
          <a:extLst>
            <a:ext uri="{FF2B5EF4-FFF2-40B4-BE49-F238E27FC236}">
              <a16:creationId xmlns:a16="http://schemas.microsoft.com/office/drawing/2014/main" id="{9EC84E73-CEAE-4681-BDF0-D087EB4E434E}"/>
            </a:ext>
          </a:extLst>
        </xdr:cNvPr>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58437</xdr:rowOff>
    </xdr:from>
    <xdr:ext cx="762000" cy="259045"/>
    <xdr:sp macro="" textlink="">
      <xdr:nvSpPr>
        <xdr:cNvPr id="451" name="テキスト ボックス 450">
          <a:extLst>
            <a:ext uri="{FF2B5EF4-FFF2-40B4-BE49-F238E27FC236}">
              <a16:creationId xmlns:a16="http://schemas.microsoft.com/office/drawing/2014/main" id="{B5E5919D-8139-4744-9E99-54C50C66BC90}"/>
            </a:ext>
          </a:extLst>
        </xdr:cNvPr>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a:extLst>
            <a:ext uri="{FF2B5EF4-FFF2-40B4-BE49-F238E27FC236}">
              <a16:creationId xmlns:a16="http://schemas.microsoft.com/office/drawing/2014/main" id="{9C7F4F7B-0DB7-43DB-848A-E609A0936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D9310899-515F-47AB-A6F8-E2F3BA92E7E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a:extLst>
            <a:ext uri="{FF2B5EF4-FFF2-40B4-BE49-F238E27FC236}">
              <a16:creationId xmlns:a16="http://schemas.microsoft.com/office/drawing/2014/main" id="{DD633CD8-2FDF-4B6B-A572-C35406A9A9BA}"/>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a:extLst>
            <a:ext uri="{FF2B5EF4-FFF2-40B4-BE49-F238E27FC236}">
              <a16:creationId xmlns:a16="http://schemas.microsoft.com/office/drawing/2014/main" id="{E24B2E51-9AF7-4B7A-8E91-527DADFB2037}"/>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E5F60B9B-9B63-4435-996E-01F12F24269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a:extLst>
            <a:ext uri="{FF2B5EF4-FFF2-40B4-BE49-F238E27FC236}">
              <a16:creationId xmlns:a16="http://schemas.microsoft.com/office/drawing/2014/main" id="{D99A6F85-28E4-439E-B5A4-8209C1E2AC6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a:extLst>
            <a:ext uri="{FF2B5EF4-FFF2-40B4-BE49-F238E27FC236}">
              <a16:creationId xmlns:a16="http://schemas.microsoft.com/office/drawing/2014/main" id="{2753301C-5972-4F32-BDD9-8EFFC8856843}"/>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E43A94B1-CAE1-4F50-A1DB-AB65BFBBC03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a:extLst>
            <a:ext uri="{FF2B5EF4-FFF2-40B4-BE49-F238E27FC236}">
              <a16:creationId xmlns:a16="http://schemas.microsoft.com/office/drawing/2014/main" id="{BB7C2DF7-7140-41F2-BE32-770204A40AA1}"/>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1B3C728-826C-44AD-BF54-B325C9B7356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a:extLst>
            <a:ext uri="{FF2B5EF4-FFF2-40B4-BE49-F238E27FC236}">
              <a16:creationId xmlns:a16="http://schemas.microsoft.com/office/drawing/2014/main" id="{701F4FB3-EF6E-4700-8D18-1060387E9929}"/>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a:extLst>
            <a:ext uri="{FF2B5EF4-FFF2-40B4-BE49-F238E27FC236}">
              <a16:creationId xmlns:a16="http://schemas.microsoft.com/office/drawing/2014/main" id="{49C3B02A-C0F9-4190-9826-BB0CC7ED327C}"/>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a:extLst>
            <a:ext uri="{FF2B5EF4-FFF2-40B4-BE49-F238E27FC236}">
              <a16:creationId xmlns:a16="http://schemas.microsoft.com/office/drawing/2014/main" id="{6B6C58AB-1E9E-40E2-BA88-908A5899037E}"/>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364D2E81-ED7F-4D13-BF59-34FC0AA698F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1580798D-472F-4FC9-8EB0-C0C58CFA63D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a:extLst>
            <a:ext uri="{FF2B5EF4-FFF2-40B4-BE49-F238E27FC236}">
              <a16:creationId xmlns:a16="http://schemas.microsoft.com/office/drawing/2014/main" id="{85B61CCC-BADC-4339-AA27-205389956BD1}"/>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2B91343B-6971-4E81-988E-6F2C845BE99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FE762260-7F37-44BE-AA2A-FECF3323453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ACD4416-BA6F-4930-82A5-43E41E68723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a:extLst>
            <a:ext uri="{FF2B5EF4-FFF2-40B4-BE49-F238E27FC236}">
              <a16:creationId xmlns:a16="http://schemas.microsoft.com/office/drawing/2014/main" id="{6762E8C8-FB17-4147-AE5E-627C1D51FF71}"/>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a:extLst>
            <a:ext uri="{FF2B5EF4-FFF2-40B4-BE49-F238E27FC236}">
              <a16:creationId xmlns:a16="http://schemas.microsoft.com/office/drawing/2014/main" id="{9669DB23-64C2-42D4-85EE-119A943AAD5D}"/>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a:extLst>
            <a:ext uri="{FF2B5EF4-FFF2-40B4-BE49-F238E27FC236}">
              <a16:creationId xmlns:a16="http://schemas.microsoft.com/office/drawing/2014/main" id="{55911590-54DF-47CD-A645-3EC77B02F52E}"/>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a:extLst>
            <a:ext uri="{FF2B5EF4-FFF2-40B4-BE49-F238E27FC236}">
              <a16:creationId xmlns:a16="http://schemas.microsoft.com/office/drawing/2014/main" id="{4F89FFC2-9CFE-4AC1-9C22-9C609693CB7A}"/>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a:extLst>
            <a:ext uri="{FF2B5EF4-FFF2-40B4-BE49-F238E27FC236}">
              <a16:creationId xmlns:a16="http://schemas.microsoft.com/office/drawing/2014/main" id="{014F1531-7F3B-431E-9196-E40F31AA3D0A}"/>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a:extLst>
            <a:ext uri="{FF2B5EF4-FFF2-40B4-BE49-F238E27FC236}">
              <a16:creationId xmlns:a16="http://schemas.microsoft.com/office/drawing/2014/main" id="{E514D424-3C29-4640-A300-16A7EB57AA28}"/>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a:extLst>
            <a:ext uri="{FF2B5EF4-FFF2-40B4-BE49-F238E27FC236}">
              <a16:creationId xmlns:a16="http://schemas.microsoft.com/office/drawing/2014/main" id="{8D0526DF-4708-446F-BB4C-1B9999B35E1E}"/>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a:extLst>
            <a:ext uri="{FF2B5EF4-FFF2-40B4-BE49-F238E27FC236}">
              <a16:creationId xmlns:a16="http://schemas.microsoft.com/office/drawing/2014/main" id="{B45B59F1-AB0C-4D82-B3CE-B9C88A07E5AF}"/>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533400</xdr:colOff>
      <xdr:row>7</xdr:row>
      <xdr:rowOff>22225</xdr:rowOff>
    </xdr:from>
    <xdr:ext cx="411651" cy="275717"/>
    <xdr:sp macro="" textlink="">
      <xdr:nvSpPr>
        <xdr:cNvPr id="29" name="テキスト ボックス 28">
          <a:extLst>
            <a:ext uri="{FF2B5EF4-FFF2-40B4-BE49-F238E27FC236}">
              <a16:creationId xmlns:a16="http://schemas.microsoft.com/office/drawing/2014/main" id="{DEF4A978-8C8C-41C4-AC99-3D3B9509D303}"/>
            </a:ext>
          </a:extLst>
        </xdr:cNvPr>
        <xdr:cNvSpPr txBox="1"/>
      </xdr:nvSpPr>
      <xdr:spPr>
        <a:xfrm>
          <a:off x="1665194" y="125487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a:extLst>
            <a:ext uri="{FF2B5EF4-FFF2-40B4-BE49-F238E27FC236}">
              <a16:creationId xmlns:a16="http://schemas.microsoft.com/office/drawing/2014/main" id="{63681656-3C90-4279-B568-54D159C7BDC6}"/>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20AB923-20A3-4D45-B8D1-C7A83130FBB3}"/>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a:extLst>
            <a:ext uri="{FF2B5EF4-FFF2-40B4-BE49-F238E27FC236}">
              <a16:creationId xmlns:a16="http://schemas.microsoft.com/office/drawing/2014/main" id="{F49C0346-7020-44C5-AD5B-ED1070273DCB}"/>
            </a:ext>
          </a:extLst>
        </xdr:cNvPr>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3202E419-86E9-4899-8E14-3D5F63D650E7}"/>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a:extLst>
            <a:ext uri="{FF2B5EF4-FFF2-40B4-BE49-F238E27FC236}">
              <a16:creationId xmlns:a16="http://schemas.microsoft.com/office/drawing/2014/main" id="{1D5FF1EA-9DB1-47D8-9F70-EC8C9D6188D5}"/>
            </a:ext>
          </a:extLst>
        </xdr:cNvPr>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979046C0-4829-4F44-B7B6-C18B9DD57419}"/>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a:extLst>
            <a:ext uri="{FF2B5EF4-FFF2-40B4-BE49-F238E27FC236}">
              <a16:creationId xmlns:a16="http://schemas.microsoft.com/office/drawing/2014/main" id="{A589FA4A-40F7-4189-B5E3-E1D030549B9A}"/>
            </a:ext>
          </a:extLst>
        </xdr:cNvPr>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5B5BA5BD-41E5-4BFE-A920-7A546A2F92AC}"/>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a:extLst>
            <a:ext uri="{FF2B5EF4-FFF2-40B4-BE49-F238E27FC236}">
              <a16:creationId xmlns:a16="http://schemas.microsoft.com/office/drawing/2014/main" id="{1DF82F7F-B88D-4E81-9762-D8AA343CC65C}"/>
            </a:ext>
          </a:extLst>
        </xdr:cNvPr>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4C0E317F-ABA7-4ADD-9A77-AF0B88D37A03}"/>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a:extLst>
            <a:ext uri="{FF2B5EF4-FFF2-40B4-BE49-F238E27FC236}">
              <a16:creationId xmlns:a16="http://schemas.microsoft.com/office/drawing/2014/main" id="{EA1BFB80-648B-4B4A-9213-0D545201237F}"/>
            </a:ext>
          </a:extLst>
        </xdr:cNvPr>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34D4EE3-FDDC-4DB2-A32C-7E778B27DC02}"/>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a:extLst>
            <a:ext uri="{FF2B5EF4-FFF2-40B4-BE49-F238E27FC236}">
              <a16:creationId xmlns:a16="http://schemas.microsoft.com/office/drawing/2014/main" id="{64F4755A-B029-42E1-A8D2-B0AFDABE5CB6}"/>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42E334E1-F0E7-4862-89E7-2593F1B22176}"/>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a:extLst>
            <a:ext uri="{FF2B5EF4-FFF2-40B4-BE49-F238E27FC236}">
              <a16:creationId xmlns:a16="http://schemas.microsoft.com/office/drawing/2014/main" id="{99BB7ECD-F860-4506-9E94-AEBC0482A097}"/>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161925</xdr:rowOff>
    </xdr:from>
    <xdr:to>
      <xdr:col>4</xdr:col>
      <xdr:colOff>1114425</xdr:colOff>
      <xdr:row>20</xdr:row>
      <xdr:rowOff>19050</xdr:rowOff>
    </xdr:to>
    <xdr:cxnSp macro="">
      <xdr:nvCxnSpPr>
        <xdr:cNvPr id="4140" name="直線コネクタ 44">
          <a:extLst>
            <a:ext uri="{FF2B5EF4-FFF2-40B4-BE49-F238E27FC236}">
              <a16:creationId xmlns:a16="http://schemas.microsoft.com/office/drawing/2014/main" id="{A4E7FF86-1D82-45BE-A684-3385749634A1}"/>
            </a:ext>
          </a:extLst>
        </xdr:cNvPr>
        <xdr:cNvCxnSpPr>
          <a:cxnSpLocks noChangeShapeType="1"/>
        </xdr:cNvCxnSpPr>
      </xdr:nvCxnSpPr>
      <xdr:spPr bwMode="auto">
        <a:xfrm flipV="1">
          <a:off x="5648325" y="2266950"/>
          <a:ext cx="0" cy="1228725"/>
        </a:xfrm>
        <a:prstGeom prst="line">
          <a:avLst/>
        </a:prstGeom>
        <a:noFill/>
        <a:ln w="31750" algn="ctr">
          <a:solidFill>
            <a:srgbClr val="808080"/>
          </a:solidFill>
          <a:round/>
          <a:headEnd/>
          <a:tailEnd/>
        </a:ln>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a:extLst>
            <a:ext uri="{FF2B5EF4-FFF2-40B4-BE49-F238E27FC236}">
              <a16:creationId xmlns:a16="http://schemas.microsoft.com/office/drawing/2014/main" id="{22C754AA-F482-4402-A1FD-064E0D8BC4E8}"/>
            </a:ext>
          </a:extLst>
        </xdr:cNvPr>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19050</xdr:rowOff>
    </xdr:from>
    <xdr:to>
      <xdr:col>5</xdr:col>
      <xdr:colOff>76200</xdr:colOff>
      <xdr:row>20</xdr:row>
      <xdr:rowOff>19050</xdr:rowOff>
    </xdr:to>
    <xdr:cxnSp macro="">
      <xdr:nvCxnSpPr>
        <xdr:cNvPr id="4142" name="直線コネクタ 46">
          <a:extLst>
            <a:ext uri="{FF2B5EF4-FFF2-40B4-BE49-F238E27FC236}">
              <a16:creationId xmlns:a16="http://schemas.microsoft.com/office/drawing/2014/main" id="{45B0FCF4-ACDC-4EDB-8F34-01D0702620EC}"/>
            </a:ext>
          </a:extLst>
        </xdr:cNvPr>
        <xdr:cNvCxnSpPr>
          <a:cxnSpLocks noChangeShapeType="1"/>
        </xdr:cNvCxnSpPr>
      </xdr:nvCxnSpPr>
      <xdr:spPr bwMode="auto">
        <a:xfrm>
          <a:off x="5562600" y="349567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a:extLst>
            <a:ext uri="{FF2B5EF4-FFF2-40B4-BE49-F238E27FC236}">
              <a16:creationId xmlns:a16="http://schemas.microsoft.com/office/drawing/2014/main" id="{FE640DEE-5784-434A-AD38-F24C6801D856}"/>
            </a:ext>
          </a:extLst>
        </xdr:cNvPr>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161925</xdr:rowOff>
    </xdr:from>
    <xdr:to>
      <xdr:col>5</xdr:col>
      <xdr:colOff>76200</xdr:colOff>
      <xdr:row>12</xdr:row>
      <xdr:rowOff>161925</xdr:rowOff>
    </xdr:to>
    <xdr:cxnSp macro="">
      <xdr:nvCxnSpPr>
        <xdr:cNvPr id="4144" name="直線コネクタ 48">
          <a:extLst>
            <a:ext uri="{FF2B5EF4-FFF2-40B4-BE49-F238E27FC236}">
              <a16:creationId xmlns:a16="http://schemas.microsoft.com/office/drawing/2014/main" id="{3B02687C-6643-459C-9E91-09BDFEEA2FC9}"/>
            </a:ext>
          </a:extLst>
        </xdr:cNvPr>
        <xdr:cNvCxnSpPr>
          <a:cxnSpLocks noChangeShapeType="1"/>
        </xdr:cNvCxnSpPr>
      </xdr:nvCxnSpPr>
      <xdr:spPr bwMode="auto">
        <a:xfrm>
          <a:off x="5562600" y="226695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9525</xdr:rowOff>
    </xdr:from>
    <xdr:to>
      <xdr:col>4</xdr:col>
      <xdr:colOff>1114425</xdr:colOff>
      <xdr:row>16</xdr:row>
      <xdr:rowOff>28575</xdr:rowOff>
    </xdr:to>
    <xdr:cxnSp macro="">
      <xdr:nvCxnSpPr>
        <xdr:cNvPr id="4145" name="直線コネクタ 49">
          <a:extLst>
            <a:ext uri="{FF2B5EF4-FFF2-40B4-BE49-F238E27FC236}">
              <a16:creationId xmlns:a16="http://schemas.microsoft.com/office/drawing/2014/main" id="{74986146-AE6C-4309-8C62-0CDB1D522340}"/>
            </a:ext>
          </a:extLst>
        </xdr:cNvPr>
        <xdr:cNvCxnSpPr>
          <a:cxnSpLocks noChangeShapeType="1"/>
        </xdr:cNvCxnSpPr>
      </xdr:nvCxnSpPr>
      <xdr:spPr bwMode="auto">
        <a:xfrm>
          <a:off x="5000625" y="2800350"/>
          <a:ext cx="647700" cy="19050"/>
        </a:xfrm>
        <a:prstGeom prst="line">
          <a:avLst/>
        </a:prstGeom>
        <a:noFill/>
        <a:ln w="6350" algn="ctr">
          <a:solidFill>
            <a:srgbClr val="FF0000"/>
          </a:solidFill>
          <a:round/>
          <a:headEnd/>
          <a:tailEnd/>
        </a:ln>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a:extLst>
            <a:ext uri="{FF2B5EF4-FFF2-40B4-BE49-F238E27FC236}">
              <a16:creationId xmlns:a16="http://schemas.microsoft.com/office/drawing/2014/main" id="{2DF897B3-B643-4177-BC1E-EAE7D0D0A493}"/>
            </a:ext>
          </a:extLst>
        </xdr:cNvPr>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114300</xdr:rowOff>
    </xdr:from>
    <xdr:to>
      <xdr:col>5</xdr:col>
      <xdr:colOff>38100</xdr:colOff>
      <xdr:row>18</xdr:row>
      <xdr:rowOff>47625</xdr:rowOff>
    </xdr:to>
    <xdr:sp macro="" textlink="">
      <xdr:nvSpPr>
        <xdr:cNvPr id="4147" name="フローチャート : 判断 51">
          <a:extLst>
            <a:ext uri="{FF2B5EF4-FFF2-40B4-BE49-F238E27FC236}">
              <a16:creationId xmlns:a16="http://schemas.microsoft.com/office/drawing/2014/main" id="{164B65FE-FA87-4CB3-B721-FE80B9840352}"/>
            </a:ext>
          </a:extLst>
        </xdr:cNvPr>
        <xdr:cNvSpPr>
          <a:spLocks noChangeArrowheads="1"/>
        </xdr:cNvSpPr>
      </xdr:nvSpPr>
      <xdr:spPr bwMode="auto">
        <a:xfrm>
          <a:off x="5600700" y="30765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9525</xdr:rowOff>
    </xdr:from>
    <xdr:to>
      <xdr:col>4</xdr:col>
      <xdr:colOff>466725</xdr:colOff>
      <xdr:row>16</xdr:row>
      <xdr:rowOff>9525</xdr:rowOff>
    </xdr:to>
    <xdr:cxnSp macro="">
      <xdr:nvCxnSpPr>
        <xdr:cNvPr id="4148" name="直線コネクタ 52">
          <a:extLst>
            <a:ext uri="{FF2B5EF4-FFF2-40B4-BE49-F238E27FC236}">
              <a16:creationId xmlns:a16="http://schemas.microsoft.com/office/drawing/2014/main" id="{95813409-7F7F-4F65-8F3B-850FF09BAC60}"/>
            </a:ext>
          </a:extLst>
        </xdr:cNvPr>
        <xdr:cNvCxnSpPr>
          <a:cxnSpLocks noChangeShapeType="1"/>
        </xdr:cNvCxnSpPr>
      </xdr:nvCxnSpPr>
      <xdr:spPr bwMode="auto">
        <a:xfrm>
          <a:off x="4305300" y="2800350"/>
          <a:ext cx="695325" cy="0"/>
        </a:xfrm>
        <a:prstGeom prst="line">
          <a:avLst/>
        </a:prstGeom>
        <a:noFill/>
        <a:ln w="6350" algn="ctr">
          <a:solidFill>
            <a:srgbClr val="FF0000"/>
          </a:solidFill>
          <a:round/>
          <a:headEnd/>
          <a:tailEnd/>
        </a:ln>
      </xdr:spPr>
    </xdr:cxnSp>
    <xdr:clientData/>
  </xdr:twoCellAnchor>
  <xdr:twoCellAnchor>
    <xdr:from>
      <xdr:col>4</xdr:col>
      <xdr:colOff>419100</xdr:colOff>
      <xdr:row>17</xdr:row>
      <xdr:rowOff>104775</xdr:rowOff>
    </xdr:from>
    <xdr:to>
      <xdr:col>4</xdr:col>
      <xdr:colOff>523875</xdr:colOff>
      <xdr:row>18</xdr:row>
      <xdr:rowOff>38100</xdr:rowOff>
    </xdr:to>
    <xdr:sp macro="" textlink="">
      <xdr:nvSpPr>
        <xdr:cNvPr id="4149" name="フローチャート : 判断 53">
          <a:extLst>
            <a:ext uri="{FF2B5EF4-FFF2-40B4-BE49-F238E27FC236}">
              <a16:creationId xmlns:a16="http://schemas.microsoft.com/office/drawing/2014/main" id="{FD43AF5F-1004-44DB-8F27-4F5AC7DD3152}"/>
            </a:ext>
          </a:extLst>
        </xdr:cNvPr>
        <xdr:cNvSpPr>
          <a:spLocks noChangeArrowheads="1"/>
        </xdr:cNvSpPr>
      </xdr:nvSpPr>
      <xdr:spPr bwMode="auto">
        <a:xfrm>
          <a:off x="4953000" y="306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18</xdr:row>
      <xdr:rowOff>23169</xdr:rowOff>
    </xdr:from>
    <xdr:ext cx="736600" cy="259045"/>
    <xdr:sp macro="" textlink="">
      <xdr:nvSpPr>
        <xdr:cNvPr id="55" name="テキスト ボックス 54">
          <a:extLst>
            <a:ext uri="{FF2B5EF4-FFF2-40B4-BE49-F238E27FC236}">
              <a16:creationId xmlns:a16="http://schemas.microsoft.com/office/drawing/2014/main" id="{01638535-C8FD-4E34-9DA7-026873D66D81}"/>
            </a:ext>
          </a:extLst>
        </xdr:cNvPr>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9525</xdr:rowOff>
    </xdr:from>
    <xdr:to>
      <xdr:col>3</xdr:col>
      <xdr:colOff>904875</xdr:colOff>
      <xdr:row>16</xdr:row>
      <xdr:rowOff>28575</xdr:rowOff>
    </xdr:to>
    <xdr:cxnSp macro="">
      <xdr:nvCxnSpPr>
        <xdr:cNvPr id="4151" name="直線コネクタ 55">
          <a:extLst>
            <a:ext uri="{FF2B5EF4-FFF2-40B4-BE49-F238E27FC236}">
              <a16:creationId xmlns:a16="http://schemas.microsoft.com/office/drawing/2014/main" id="{2571632E-6F01-48A3-921A-C61C0CDC908D}"/>
            </a:ext>
          </a:extLst>
        </xdr:cNvPr>
        <xdr:cNvCxnSpPr>
          <a:cxnSpLocks noChangeShapeType="1"/>
        </xdr:cNvCxnSpPr>
      </xdr:nvCxnSpPr>
      <xdr:spPr bwMode="auto">
        <a:xfrm flipV="1">
          <a:off x="3609975" y="2800350"/>
          <a:ext cx="695325" cy="19050"/>
        </a:xfrm>
        <a:prstGeom prst="line">
          <a:avLst/>
        </a:prstGeom>
        <a:noFill/>
        <a:ln w="6350" algn="ctr">
          <a:solidFill>
            <a:srgbClr val="FF0000"/>
          </a:solidFill>
          <a:round/>
          <a:headEnd/>
          <a:tailEnd/>
        </a:ln>
      </xdr:spPr>
    </xdr:cxnSp>
    <xdr:clientData/>
  </xdr:twoCellAnchor>
  <xdr:twoCellAnchor>
    <xdr:from>
      <xdr:col>3</xdr:col>
      <xdr:colOff>857250</xdr:colOff>
      <xdr:row>17</xdr:row>
      <xdr:rowOff>85725</xdr:rowOff>
    </xdr:from>
    <xdr:to>
      <xdr:col>3</xdr:col>
      <xdr:colOff>952500</xdr:colOff>
      <xdr:row>18</xdr:row>
      <xdr:rowOff>19050</xdr:rowOff>
    </xdr:to>
    <xdr:sp macro="" textlink="">
      <xdr:nvSpPr>
        <xdr:cNvPr id="4152" name="フローチャート : 判断 56">
          <a:extLst>
            <a:ext uri="{FF2B5EF4-FFF2-40B4-BE49-F238E27FC236}">
              <a16:creationId xmlns:a16="http://schemas.microsoft.com/office/drawing/2014/main" id="{2651ECC0-79D5-4EE2-85CB-CF522D15C4B0}"/>
            </a:ext>
          </a:extLst>
        </xdr:cNvPr>
        <xdr:cNvSpPr>
          <a:spLocks noChangeArrowheads="1"/>
        </xdr:cNvSpPr>
      </xdr:nvSpPr>
      <xdr:spPr bwMode="auto">
        <a:xfrm>
          <a:off x="4257675" y="30480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18</xdr:row>
      <xdr:rowOff>4988</xdr:rowOff>
    </xdr:from>
    <xdr:ext cx="762000" cy="259045"/>
    <xdr:sp macro="" textlink="">
      <xdr:nvSpPr>
        <xdr:cNvPr id="58" name="テキスト ボックス 57">
          <a:extLst>
            <a:ext uri="{FF2B5EF4-FFF2-40B4-BE49-F238E27FC236}">
              <a16:creationId xmlns:a16="http://schemas.microsoft.com/office/drawing/2014/main" id="{89002DD0-5427-4038-9A0D-58FDC4319B02}"/>
            </a:ext>
          </a:extLst>
        </xdr:cNvPr>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161925</xdr:rowOff>
    </xdr:from>
    <xdr:to>
      <xdr:col>3</xdr:col>
      <xdr:colOff>209550</xdr:colOff>
      <xdr:row>16</xdr:row>
      <xdr:rowOff>28575</xdr:rowOff>
    </xdr:to>
    <xdr:cxnSp macro="">
      <xdr:nvCxnSpPr>
        <xdr:cNvPr id="4154" name="直線コネクタ 58">
          <a:extLst>
            <a:ext uri="{FF2B5EF4-FFF2-40B4-BE49-F238E27FC236}">
              <a16:creationId xmlns:a16="http://schemas.microsoft.com/office/drawing/2014/main" id="{CEF2B2E6-1B3F-4531-9879-5223C80755FC}"/>
            </a:ext>
          </a:extLst>
        </xdr:cNvPr>
        <xdr:cNvCxnSpPr>
          <a:cxnSpLocks noChangeShapeType="1"/>
        </xdr:cNvCxnSpPr>
      </xdr:nvCxnSpPr>
      <xdr:spPr bwMode="auto">
        <a:xfrm>
          <a:off x="2905125" y="2781300"/>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17</xdr:row>
      <xdr:rowOff>114300</xdr:rowOff>
    </xdr:from>
    <xdr:to>
      <xdr:col>3</xdr:col>
      <xdr:colOff>257175</xdr:colOff>
      <xdr:row>18</xdr:row>
      <xdr:rowOff>38100</xdr:rowOff>
    </xdr:to>
    <xdr:sp macro="" textlink="">
      <xdr:nvSpPr>
        <xdr:cNvPr id="4155" name="フローチャート : 判断 59">
          <a:extLst>
            <a:ext uri="{FF2B5EF4-FFF2-40B4-BE49-F238E27FC236}">
              <a16:creationId xmlns:a16="http://schemas.microsoft.com/office/drawing/2014/main" id="{20B95C47-3375-4152-BCC2-D4CF03CAB7C3}"/>
            </a:ext>
          </a:extLst>
        </xdr:cNvPr>
        <xdr:cNvSpPr>
          <a:spLocks noChangeArrowheads="1"/>
        </xdr:cNvSpPr>
      </xdr:nvSpPr>
      <xdr:spPr bwMode="auto">
        <a:xfrm>
          <a:off x="3552825" y="30765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27238</xdr:rowOff>
    </xdr:from>
    <xdr:ext cx="762000" cy="259045"/>
    <xdr:sp macro="" textlink="">
      <xdr:nvSpPr>
        <xdr:cNvPr id="61" name="テキスト ボックス 60">
          <a:extLst>
            <a:ext uri="{FF2B5EF4-FFF2-40B4-BE49-F238E27FC236}">
              <a16:creationId xmlns:a16="http://schemas.microsoft.com/office/drawing/2014/main" id="{440BF706-18A0-4E6E-BDB1-36108F5F8E5D}"/>
            </a:ext>
          </a:extLst>
        </xdr:cNvPr>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142875</xdr:rowOff>
    </xdr:from>
    <xdr:to>
      <xdr:col>2</xdr:col>
      <xdr:colOff>695325</xdr:colOff>
      <xdr:row>18</xdr:row>
      <xdr:rowOff>66675</xdr:rowOff>
    </xdr:to>
    <xdr:sp macro="" textlink="">
      <xdr:nvSpPr>
        <xdr:cNvPr id="4157" name="フローチャート : 判断 61">
          <a:extLst>
            <a:ext uri="{FF2B5EF4-FFF2-40B4-BE49-F238E27FC236}">
              <a16:creationId xmlns:a16="http://schemas.microsoft.com/office/drawing/2014/main" id="{B689BAEC-0788-45B4-82B6-9E7F61AE411C}"/>
            </a:ext>
          </a:extLst>
        </xdr:cNvPr>
        <xdr:cNvSpPr>
          <a:spLocks noChangeArrowheads="1"/>
        </xdr:cNvSpPr>
      </xdr:nvSpPr>
      <xdr:spPr bwMode="auto">
        <a:xfrm>
          <a:off x="2857500" y="31051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55897</xdr:rowOff>
    </xdr:from>
    <xdr:ext cx="762000" cy="259045"/>
    <xdr:sp macro="" textlink="">
      <xdr:nvSpPr>
        <xdr:cNvPr id="63" name="テキスト ボックス 62">
          <a:extLst>
            <a:ext uri="{FF2B5EF4-FFF2-40B4-BE49-F238E27FC236}">
              <a16:creationId xmlns:a16="http://schemas.microsoft.com/office/drawing/2014/main" id="{4DFD130A-E683-4186-967A-20CE587C56CA}"/>
            </a:ext>
          </a:extLst>
        </xdr:cNvPr>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26AF8C4-8082-472D-9409-092FBF0C670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8FB4FA5-527B-4849-B119-09F22352A74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AAD0DE1-5BBA-477F-85E5-FA496F2E045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49C3997-A5CE-4CE4-9243-300017C273C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286CE3B4-72E1-4A87-8167-2A6D175CEC1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142875</xdr:rowOff>
    </xdr:from>
    <xdr:to>
      <xdr:col>5</xdr:col>
      <xdr:colOff>38100</xdr:colOff>
      <xdr:row>16</xdr:row>
      <xdr:rowOff>76200</xdr:rowOff>
    </xdr:to>
    <xdr:sp macro="" textlink="">
      <xdr:nvSpPr>
        <xdr:cNvPr id="4164" name="円/楕円 68">
          <a:extLst>
            <a:ext uri="{FF2B5EF4-FFF2-40B4-BE49-F238E27FC236}">
              <a16:creationId xmlns:a16="http://schemas.microsoft.com/office/drawing/2014/main" id="{6622E6CB-B485-4B05-9A3D-4B78FDBCFC4B}"/>
            </a:ext>
          </a:extLst>
        </xdr:cNvPr>
        <xdr:cNvSpPr>
          <a:spLocks noChangeArrowheads="1"/>
        </xdr:cNvSpPr>
      </xdr:nvSpPr>
      <xdr:spPr bwMode="auto">
        <a:xfrm>
          <a:off x="5600700" y="27622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161642</xdr:rowOff>
    </xdr:from>
    <xdr:ext cx="762000" cy="259045"/>
    <xdr:sp macro="" textlink="">
      <xdr:nvSpPr>
        <xdr:cNvPr id="70" name="人口1人当たり決算額の推移該当値テキスト130">
          <a:extLst>
            <a:ext uri="{FF2B5EF4-FFF2-40B4-BE49-F238E27FC236}">
              <a16:creationId xmlns:a16="http://schemas.microsoft.com/office/drawing/2014/main" id="{35C2664C-A232-4953-863B-3EAFF060676E}"/>
            </a:ext>
          </a:extLst>
        </xdr:cNvPr>
        <xdr:cNvSpPr txBox="1"/>
      </xdr:nvSpPr>
      <xdr:spPr>
        <a:xfrm>
          <a:off x="5740400" y="26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133350</xdr:rowOff>
    </xdr:from>
    <xdr:to>
      <xdr:col>4</xdr:col>
      <xdr:colOff>523875</xdr:colOff>
      <xdr:row>16</xdr:row>
      <xdr:rowOff>66675</xdr:rowOff>
    </xdr:to>
    <xdr:sp macro="" textlink="">
      <xdr:nvSpPr>
        <xdr:cNvPr id="4166" name="円/楕円 70">
          <a:extLst>
            <a:ext uri="{FF2B5EF4-FFF2-40B4-BE49-F238E27FC236}">
              <a16:creationId xmlns:a16="http://schemas.microsoft.com/office/drawing/2014/main" id="{489BEF86-4FB1-4F51-8860-A02032200E5F}"/>
            </a:ext>
          </a:extLst>
        </xdr:cNvPr>
        <xdr:cNvSpPr>
          <a:spLocks noChangeArrowheads="1"/>
        </xdr:cNvSpPr>
      </xdr:nvSpPr>
      <xdr:spPr bwMode="auto">
        <a:xfrm>
          <a:off x="4953000" y="27527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73205</xdr:rowOff>
    </xdr:from>
    <xdr:ext cx="736600" cy="259045"/>
    <xdr:sp macro="" textlink="">
      <xdr:nvSpPr>
        <xdr:cNvPr id="72" name="テキスト ボックス 71">
          <a:extLst>
            <a:ext uri="{FF2B5EF4-FFF2-40B4-BE49-F238E27FC236}">
              <a16:creationId xmlns:a16="http://schemas.microsoft.com/office/drawing/2014/main" id="{1C496502-8D77-4141-A56D-D6A73B8AE2C5}"/>
            </a:ext>
          </a:extLst>
        </xdr:cNvPr>
        <xdr:cNvSpPr txBox="1"/>
      </xdr:nvSpPr>
      <xdr:spPr>
        <a:xfrm>
          <a:off x="4622800" y="252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123825</xdr:rowOff>
    </xdr:from>
    <xdr:to>
      <xdr:col>3</xdr:col>
      <xdr:colOff>952500</xdr:colOff>
      <xdr:row>16</xdr:row>
      <xdr:rowOff>57150</xdr:rowOff>
    </xdr:to>
    <xdr:sp macro="" textlink="">
      <xdr:nvSpPr>
        <xdr:cNvPr id="4168" name="円/楕円 72">
          <a:extLst>
            <a:ext uri="{FF2B5EF4-FFF2-40B4-BE49-F238E27FC236}">
              <a16:creationId xmlns:a16="http://schemas.microsoft.com/office/drawing/2014/main" id="{B8E0C1E4-F72A-43E5-A53B-03A1ED499331}"/>
            </a:ext>
          </a:extLst>
        </xdr:cNvPr>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14</xdr:row>
      <xdr:rowOff>67032</xdr:rowOff>
    </xdr:from>
    <xdr:ext cx="762000" cy="259045"/>
    <xdr:sp macro="" textlink="">
      <xdr:nvSpPr>
        <xdr:cNvPr id="74" name="テキスト ボックス 73">
          <a:extLst>
            <a:ext uri="{FF2B5EF4-FFF2-40B4-BE49-F238E27FC236}">
              <a16:creationId xmlns:a16="http://schemas.microsoft.com/office/drawing/2014/main" id="{0276016C-6089-4847-B3F6-D35978FE9898}"/>
            </a:ext>
          </a:extLst>
        </xdr:cNvPr>
        <xdr:cNvSpPr txBox="1"/>
      </xdr:nvSpPr>
      <xdr:spPr>
        <a:xfrm>
          <a:off x="39243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152400</xdr:rowOff>
    </xdr:from>
    <xdr:to>
      <xdr:col>3</xdr:col>
      <xdr:colOff>257175</xdr:colOff>
      <xdr:row>16</xdr:row>
      <xdr:rowOff>85725</xdr:rowOff>
    </xdr:to>
    <xdr:sp macro="" textlink="">
      <xdr:nvSpPr>
        <xdr:cNvPr id="4170" name="円/楕円 74">
          <a:extLst>
            <a:ext uri="{FF2B5EF4-FFF2-40B4-BE49-F238E27FC236}">
              <a16:creationId xmlns:a16="http://schemas.microsoft.com/office/drawing/2014/main" id="{77956A25-344D-4950-83B1-301B2F9F6809}"/>
            </a:ext>
          </a:extLst>
        </xdr:cNvPr>
        <xdr:cNvSpPr>
          <a:spLocks noChangeArrowheads="1"/>
        </xdr:cNvSpPr>
      </xdr:nvSpPr>
      <xdr:spPr bwMode="auto">
        <a:xfrm>
          <a:off x="3552825" y="27717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14</xdr:row>
      <xdr:rowOff>94304</xdr:rowOff>
    </xdr:from>
    <xdr:ext cx="762000" cy="259045"/>
    <xdr:sp macro="" textlink="">
      <xdr:nvSpPr>
        <xdr:cNvPr id="76" name="テキスト ボックス 75">
          <a:extLst>
            <a:ext uri="{FF2B5EF4-FFF2-40B4-BE49-F238E27FC236}">
              <a16:creationId xmlns:a16="http://schemas.microsoft.com/office/drawing/2014/main" id="{FE6EC963-71A1-44E3-B193-F25BBBC3A2AF}"/>
            </a:ext>
          </a:extLst>
        </xdr:cNvPr>
        <xdr:cNvSpPr txBox="1"/>
      </xdr:nvSpPr>
      <xdr:spPr>
        <a:xfrm>
          <a:off x="3225800" y="254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114300</xdr:rowOff>
    </xdr:from>
    <xdr:to>
      <xdr:col>2</xdr:col>
      <xdr:colOff>695325</xdr:colOff>
      <xdr:row>16</xdr:row>
      <xdr:rowOff>38100</xdr:rowOff>
    </xdr:to>
    <xdr:sp macro="" textlink="">
      <xdr:nvSpPr>
        <xdr:cNvPr id="4172" name="円/楕円 76">
          <a:extLst>
            <a:ext uri="{FF2B5EF4-FFF2-40B4-BE49-F238E27FC236}">
              <a16:creationId xmlns:a16="http://schemas.microsoft.com/office/drawing/2014/main" id="{B4B2476D-5A22-45F1-A2E8-32347F44E8AC}"/>
            </a:ext>
          </a:extLst>
        </xdr:cNvPr>
        <xdr:cNvSpPr>
          <a:spLocks noChangeArrowheads="1"/>
        </xdr:cNvSpPr>
      </xdr:nvSpPr>
      <xdr:spPr bwMode="auto">
        <a:xfrm>
          <a:off x="2857500" y="27336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14</xdr:row>
      <xdr:rowOff>50406</xdr:rowOff>
    </xdr:from>
    <xdr:ext cx="762000" cy="259045"/>
    <xdr:sp macro="" textlink="">
      <xdr:nvSpPr>
        <xdr:cNvPr id="78" name="テキスト ボックス 77">
          <a:extLst>
            <a:ext uri="{FF2B5EF4-FFF2-40B4-BE49-F238E27FC236}">
              <a16:creationId xmlns:a16="http://schemas.microsoft.com/office/drawing/2014/main" id="{6F6C42E2-8F10-4F56-A48F-FA50954113FE}"/>
            </a:ext>
          </a:extLst>
        </xdr:cNvPr>
        <xdr:cNvSpPr txBox="1"/>
      </xdr:nvSpPr>
      <xdr:spPr>
        <a:xfrm>
          <a:off x="2527300" y="24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3826AFF6-7FC5-4A29-85D6-CCC97D57E92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a:extLst>
            <a:ext uri="{FF2B5EF4-FFF2-40B4-BE49-F238E27FC236}">
              <a16:creationId xmlns:a16="http://schemas.microsoft.com/office/drawing/2014/main" id="{0C56FBEE-D3A4-454B-BBBD-00FF1F878F1B}"/>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3142209B-C81C-4CF8-926C-3B78554FE1E2}"/>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7D05194B-4D33-4DCC-87DE-5D2DDEC603F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A73EE72C-AD45-4B4F-9E12-520BDB076FE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a:extLst>
            <a:ext uri="{FF2B5EF4-FFF2-40B4-BE49-F238E27FC236}">
              <a16:creationId xmlns:a16="http://schemas.microsoft.com/office/drawing/2014/main" id="{6D5B1AA2-4D54-4CC5-A210-ADEC03C8FC01}"/>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a:extLst>
            <a:ext uri="{FF2B5EF4-FFF2-40B4-BE49-F238E27FC236}">
              <a16:creationId xmlns:a16="http://schemas.microsoft.com/office/drawing/2014/main" id="{FEA47953-471E-42AB-8B62-C3E67048244D}"/>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a:extLst>
            <a:ext uri="{FF2B5EF4-FFF2-40B4-BE49-F238E27FC236}">
              <a16:creationId xmlns:a16="http://schemas.microsoft.com/office/drawing/2014/main" id="{BEBCFC10-8CCE-4189-95DB-0D71F86AC54F}"/>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a:extLst>
            <a:ext uri="{FF2B5EF4-FFF2-40B4-BE49-F238E27FC236}">
              <a16:creationId xmlns:a16="http://schemas.microsoft.com/office/drawing/2014/main" id="{6B7BEBAE-D472-485B-B4CD-3C1BE00D3601}"/>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a:extLst>
            <a:ext uri="{FF2B5EF4-FFF2-40B4-BE49-F238E27FC236}">
              <a16:creationId xmlns:a16="http://schemas.microsoft.com/office/drawing/2014/main" id="{AB05717F-2DC7-45E6-A5EB-9E0E9884FCE2}"/>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a:extLst>
            <a:ext uri="{FF2B5EF4-FFF2-40B4-BE49-F238E27FC236}">
              <a16:creationId xmlns:a16="http://schemas.microsoft.com/office/drawing/2014/main" id="{B10C096F-A5B6-4CB2-8CC9-8096B8164082}"/>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a:extLst>
            <a:ext uri="{FF2B5EF4-FFF2-40B4-BE49-F238E27FC236}">
              <a16:creationId xmlns:a16="http://schemas.microsoft.com/office/drawing/2014/main" id="{992249B7-499B-4526-98E6-4D37D5412D52}"/>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a:extLst>
            <a:ext uri="{FF2B5EF4-FFF2-40B4-BE49-F238E27FC236}">
              <a16:creationId xmlns:a16="http://schemas.microsoft.com/office/drawing/2014/main" id="{7096EE5D-46EC-4A65-A9F5-9A824BB55265}"/>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533400</xdr:colOff>
      <xdr:row>30</xdr:row>
      <xdr:rowOff>41275</xdr:rowOff>
    </xdr:from>
    <xdr:ext cx="411651" cy="275717"/>
    <xdr:sp macro="" textlink="">
      <xdr:nvSpPr>
        <xdr:cNvPr id="92" name="テキスト ボックス 91">
          <a:extLst>
            <a:ext uri="{FF2B5EF4-FFF2-40B4-BE49-F238E27FC236}">
              <a16:creationId xmlns:a16="http://schemas.microsoft.com/office/drawing/2014/main" id="{27282C15-9C29-40EF-A1E7-2C550953CDAC}"/>
            </a:ext>
          </a:extLst>
        </xdr:cNvPr>
        <xdr:cNvSpPr txBox="1"/>
      </xdr:nvSpPr>
      <xdr:spPr>
        <a:xfrm>
          <a:off x="1665194" y="519598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a:extLst>
            <a:ext uri="{FF2B5EF4-FFF2-40B4-BE49-F238E27FC236}">
              <a16:creationId xmlns:a16="http://schemas.microsoft.com/office/drawing/2014/main" id="{14B52254-976A-41C6-BF14-13E1438E9B6D}"/>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89" name="直線コネクタ 93">
          <a:extLst>
            <a:ext uri="{FF2B5EF4-FFF2-40B4-BE49-F238E27FC236}">
              <a16:creationId xmlns:a16="http://schemas.microsoft.com/office/drawing/2014/main" id="{9C41D995-3290-4B67-911E-4B1A15606ED2}"/>
            </a:ext>
          </a:extLst>
        </xdr:cNvPr>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4190" name="直線コネクタ 94">
          <a:extLst>
            <a:ext uri="{FF2B5EF4-FFF2-40B4-BE49-F238E27FC236}">
              <a16:creationId xmlns:a16="http://schemas.microsoft.com/office/drawing/2014/main" id="{584E03E1-0B4C-40D3-97FB-3E7FFEC5893A}"/>
            </a:ext>
          </a:extLst>
        </xdr:cNvPr>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C9A360F4-2F62-4E79-AA83-E1E599B0166B}"/>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2" name="直線コネクタ 96">
          <a:extLst>
            <a:ext uri="{FF2B5EF4-FFF2-40B4-BE49-F238E27FC236}">
              <a16:creationId xmlns:a16="http://schemas.microsoft.com/office/drawing/2014/main" id="{0CB486C8-505C-49D5-AC0A-772250A3C2C5}"/>
            </a:ext>
          </a:extLst>
        </xdr:cNvPr>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DFA7308D-F026-4296-8B3E-13FE1F3D198A}"/>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4" name="直線コネクタ 98">
          <a:extLst>
            <a:ext uri="{FF2B5EF4-FFF2-40B4-BE49-F238E27FC236}">
              <a16:creationId xmlns:a16="http://schemas.microsoft.com/office/drawing/2014/main" id="{686572DC-C436-4D6C-BA1A-82A8997344AE}"/>
            </a:ext>
          </a:extLst>
        </xdr:cNvPr>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A56ECFD6-A73C-4EED-BC70-68EDCC49BB7D}"/>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6" name="直線コネクタ 100">
          <a:extLst>
            <a:ext uri="{FF2B5EF4-FFF2-40B4-BE49-F238E27FC236}">
              <a16:creationId xmlns:a16="http://schemas.microsoft.com/office/drawing/2014/main" id="{A340AC0B-8B83-4F6B-8DEB-DEB6D3E903FD}"/>
            </a:ext>
          </a:extLst>
        </xdr:cNvPr>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CE541292-77D8-43C9-9814-2D4F96F52B4E}"/>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8" name="直線コネクタ 102">
          <a:extLst>
            <a:ext uri="{FF2B5EF4-FFF2-40B4-BE49-F238E27FC236}">
              <a16:creationId xmlns:a16="http://schemas.microsoft.com/office/drawing/2014/main" id="{FB405A3F-61DC-4DB2-9F4A-89054C64BB94}"/>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FF6F2B0-127D-488C-851B-236B884EF9A7}"/>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0" name="人口1人当たり決算額の推移グラフ枠445">
          <a:extLst>
            <a:ext uri="{FF2B5EF4-FFF2-40B4-BE49-F238E27FC236}">
              <a16:creationId xmlns:a16="http://schemas.microsoft.com/office/drawing/2014/main" id="{5CB9225D-EFE1-4C2F-A841-87CE88F82EAD}"/>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57150</xdr:rowOff>
    </xdr:from>
    <xdr:to>
      <xdr:col>4</xdr:col>
      <xdr:colOff>1114425</xdr:colOff>
      <xdr:row>37</xdr:row>
      <xdr:rowOff>171450</xdr:rowOff>
    </xdr:to>
    <xdr:cxnSp macro="">
      <xdr:nvCxnSpPr>
        <xdr:cNvPr id="4201" name="直線コネクタ 105">
          <a:extLst>
            <a:ext uri="{FF2B5EF4-FFF2-40B4-BE49-F238E27FC236}">
              <a16:creationId xmlns:a16="http://schemas.microsoft.com/office/drawing/2014/main" id="{F78C3AA4-9F35-4EC6-A1E0-E5BF8B5B8A47}"/>
            </a:ext>
          </a:extLst>
        </xdr:cNvPr>
        <xdr:cNvCxnSpPr>
          <a:cxnSpLocks noChangeShapeType="1"/>
        </xdr:cNvCxnSpPr>
      </xdr:nvCxnSpPr>
      <xdr:spPr bwMode="auto">
        <a:xfrm flipV="1">
          <a:off x="5648325" y="5981700"/>
          <a:ext cx="0" cy="1314450"/>
        </a:xfrm>
        <a:prstGeom prst="line">
          <a:avLst/>
        </a:prstGeom>
        <a:noFill/>
        <a:ln w="31750" algn="ctr">
          <a:solidFill>
            <a:srgbClr val="808080"/>
          </a:solidFill>
          <a:round/>
          <a:headEnd/>
          <a:tailEnd/>
        </a:ln>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a:extLst>
            <a:ext uri="{FF2B5EF4-FFF2-40B4-BE49-F238E27FC236}">
              <a16:creationId xmlns:a16="http://schemas.microsoft.com/office/drawing/2014/main" id="{D6FFE97B-441B-4EE6-B72F-E6A0F1312E85}"/>
            </a:ext>
          </a:extLst>
        </xdr:cNvPr>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171450</xdr:rowOff>
    </xdr:from>
    <xdr:to>
      <xdr:col>5</xdr:col>
      <xdr:colOff>76200</xdr:colOff>
      <xdr:row>37</xdr:row>
      <xdr:rowOff>171450</xdr:rowOff>
    </xdr:to>
    <xdr:cxnSp macro="">
      <xdr:nvCxnSpPr>
        <xdr:cNvPr id="4203" name="直線コネクタ 107">
          <a:extLst>
            <a:ext uri="{FF2B5EF4-FFF2-40B4-BE49-F238E27FC236}">
              <a16:creationId xmlns:a16="http://schemas.microsoft.com/office/drawing/2014/main" id="{DA3BD8D5-73CB-456E-A54F-0222E41E0BB0}"/>
            </a:ext>
          </a:extLst>
        </xdr:cNvPr>
        <xdr:cNvCxnSpPr>
          <a:cxnSpLocks noChangeShapeType="1"/>
        </xdr:cNvCxnSpPr>
      </xdr:nvCxnSpPr>
      <xdr:spPr bwMode="auto">
        <a:xfrm>
          <a:off x="5562600" y="7296150"/>
          <a:ext cx="180975" cy="0"/>
        </a:xfrm>
        <a:prstGeom prst="line">
          <a:avLst/>
        </a:prstGeom>
        <a:noFill/>
        <a:ln w="19050" algn="ctr">
          <a:solidFill>
            <a:srgbClr val="000000"/>
          </a:solidFill>
          <a:round/>
          <a:headEnd/>
          <a:tailEnd/>
        </a:ln>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a:extLst>
            <a:ext uri="{FF2B5EF4-FFF2-40B4-BE49-F238E27FC236}">
              <a16:creationId xmlns:a16="http://schemas.microsoft.com/office/drawing/2014/main" id="{AB195FF8-B46D-4158-B5E7-F0939F56B6E6}"/>
            </a:ext>
          </a:extLst>
        </xdr:cNvPr>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57150</xdr:rowOff>
    </xdr:from>
    <xdr:to>
      <xdr:col>5</xdr:col>
      <xdr:colOff>76200</xdr:colOff>
      <xdr:row>33</xdr:row>
      <xdr:rowOff>57150</xdr:rowOff>
    </xdr:to>
    <xdr:cxnSp macro="">
      <xdr:nvCxnSpPr>
        <xdr:cNvPr id="4205" name="直線コネクタ 109">
          <a:extLst>
            <a:ext uri="{FF2B5EF4-FFF2-40B4-BE49-F238E27FC236}">
              <a16:creationId xmlns:a16="http://schemas.microsoft.com/office/drawing/2014/main" id="{639C8D09-B7BE-46EC-8E46-BFD8BFC4AC28}"/>
            </a:ext>
          </a:extLst>
        </xdr:cNvPr>
        <xdr:cNvCxnSpPr>
          <a:cxnSpLocks noChangeShapeType="1"/>
        </xdr:cNvCxnSpPr>
      </xdr:nvCxnSpPr>
      <xdr:spPr bwMode="auto">
        <a:xfrm>
          <a:off x="5562600" y="5981700"/>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209550</xdr:rowOff>
    </xdr:from>
    <xdr:to>
      <xdr:col>4</xdr:col>
      <xdr:colOff>1114425</xdr:colOff>
      <xdr:row>34</xdr:row>
      <xdr:rowOff>304800</xdr:rowOff>
    </xdr:to>
    <xdr:cxnSp macro="">
      <xdr:nvCxnSpPr>
        <xdr:cNvPr id="4206" name="直線コネクタ 110">
          <a:extLst>
            <a:ext uri="{FF2B5EF4-FFF2-40B4-BE49-F238E27FC236}">
              <a16:creationId xmlns:a16="http://schemas.microsoft.com/office/drawing/2014/main" id="{33B0B250-1824-4A8D-9CB0-63D353141784}"/>
            </a:ext>
          </a:extLst>
        </xdr:cNvPr>
        <xdr:cNvCxnSpPr>
          <a:cxnSpLocks noChangeShapeType="1"/>
        </xdr:cNvCxnSpPr>
      </xdr:nvCxnSpPr>
      <xdr:spPr bwMode="auto">
        <a:xfrm flipV="1">
          <a:off x="5000625" y="6477000"/>
          <a:ext cx="647700" cy="95250"/>
        </a:xfrm>
        <a:prstGeom prst="line">
          <a:avLst/>
        </a:prstGeom>
        <a:noFill/>
        <a:ln w="6350" algn="ctr">
          <a:solidFill>
            <a:srgbClr val="FF0000"/>
          </a:solidFill>
          <a:round/>
          <a:headEnd/>
          <a:tailEnd/>
        </a:ln>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a:extLst>
            <a:ext uri="{FF2B5EF4-FFF2-40B4-BE49-F238E27FC236}">
              <a16:creationId xmlns:a16="http://schemas.microsoft.com/office/drawing/2014/main" id="{4097A748-3AE8-44A5-85C9-82E5B453C9A8}"/>
            </a:ext>
          </a:extLst>
        </xdr:cNvPr>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190500</xdr:rowOff>
    </xdr:from>
    <xdr:to>
      <xdr:col>5</xdr:col>
      <xdr:colOff>38100</xdr:colOff>
      <xdr:row>35</xdr:row>
      <xdr:rowOff>285750</xdr:rowOff>
    </xdr:to>
    <xdr:sp macro="" textlink="">
      <xdr:nvSpPr>
        <xdr:cNvPr id="4208" name="フローチャート : 判断 112">
          <a:extLst>
            <a:ext uri="{FF2B5EF4-FFF2-40B4-BE49-F238E27FC236}">
              <a16:creationId xmlns:a16="http://schemas.microsoft.com/office/drawing/2014/main" id="{6EF33F56-0592-4132-A079-1B2E02710BF0}"/>
            </a:ext>
          </a:extLst>
        </xdr:cNvPr>
        <xdr:cNvSpPr>
          <a:spLocks noChangeArrowheads="1"/>
        </xdr:cNvSpPr>
      </xdr:nvSpPr>
      <xdr:spPr bwMode="auto">
        <a:xfrm>
          <a:off x="5600700" y="68008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34</xdr:row>
      <xdr:rowOff>152400</xdr:rowOff>
    </xdr:from>
    <xdr:to>
      <xdr:col>4</xdr:col>
      <xdr:colOff>466725</xdr:colOff>
      <xdr:row>34</xdr:row>
      <xdr:rowOff>304800</xdr:rowOff>
    </xdr:to>
    <xdr:cxnSp macro="">
      <xdr:nvCxnSpPr>
        <xdr:cNvPr id="4209" name="直線コネクタ 113">
          <a:extLst>
            <a:ext uri="{FF2B5EF4-FFF2-40B4-BE49-F238E27FC236}">
              <a16:creationId xmlns:a16="http://schemas.microsoft.com/office/drawing/2014/main" id="{AB8C6A7E-CF60-4016-A9C0-56E2645FC7F9}"/>
            </a:ext>
          </a:extLst>
        </xdr:cNvPr>
        <xdr:cNvCxnSpPr>
          <a:cxnSpLocks noChangeShapeType="1"/>
        </xdr:cNvCxnSpPr>
      </xdr:nvCxnSpPr>
      <xdr:spPr bwMode="auto">
        <a:xfrm>
          <a:off x="4305300" y="6419850"/>
          <a:ext cx="695325" cy="152400"/>
        </a:xfrm>
        <a:prstGeom prst="line">
          <a:avLst/>
        </a:prstGeom>
        <a:noFill/>
        <a:ln w="6350" algn="ctr">
          <a:solidFill>
            <a:srgbClr val="FF0000"/>
          </a:solidFill>
          <a:round/>
          <a:headEnd/>
          <a:tailEnd/>
        </a:ln>
      </xdr:spPr>
    </xdr:cxnSp>
    <xdr:clientData/>
  </xdr:twoCellAnchor>
  <xdr:twoCellAnchor>
    <xdr:from>
      <xdr:col>4</xdr:col>
      <xdr:colOff>419100</xdr:colOff>
      <xdr:row>35</xdr:row>
      <xdr:rowOff>171450</xdr:rowOff>
    </xdr:from>
    <xdr:to>
      <xdr:col>4</xdr:col>
      <xdr:colOff>523875</xdr:colOff>
      <xdr:row>35</xdr:row>
      <xdr:rowOff>266700</xdr:rowOff>
    </xdr:to>
    <xdr:sp macro="" textlink="">
      <xdr:nvSpPr>
        <xdr:cNvPr id="4210" name="フローチャート : 判断 114">
          <a:extLst>
            <a:ext uri="{FF2B5EF4-FFF2-40B4-BE49-F238E27FC236}">
              <a16:creationId xmlns:a16="http://schemas.microsoft.com/office/drawing/2014/main" id="{687AB9D3-E0A3-4CFC-A846-91DCD7B81E34}"/>
            </a:ext>
          </a:extLst>
        </xdr:cNvPr>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254588</xdr:rowOff>
    </xdr:from>
    <xdr:ext cx="736600" cy="259045"/>
    <xdr:sp macro="" textlink="">
      <xdr:nvSpPr>
        <xdr:cNvPr id="116" name="テキスト ボックス 115">
          <a:extLst>
            <a:ext uri="{FF2B5EF4-FFF2-40B4-BE49-F238E27FC236}">
              <a16:creationId xmlns:a16="http://schemas.microsoft.com/office/drawing/2014/main" id="{793410E7-714A-423E-8187-C10AC66E2447}"/>
            </a:ext>
          </a:extLst>
        </xdr:cNvPr>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104775</xdr:rowOff>
    </xdr:from>
    <xdr:to>
      <xdr:col>3</xdr:col>
      <xdr:colOff>904875</xdr:colOff>
      <xdr:row>34</xdr:row>
      <xdr:rowOff>152400</xdr:rowOff>
    </xdr:to>
    <xdr:cxnSp macro="">
      <xdr:nvCxnSpPr>
        <xdr:cNvPr id="4212" name="直線コネクタ 116">
          <a:extLst>
            <a:ext uri="{FF2B5EF4-FFF2-40B4-BE49-F238E27FC236}">
              <a16:creationId xmlns:a16="http://schemas.microsoft.com/office/drawing/2014/main" id="{D773E8DC-ADCC-404C-A7A3-A9FB7DEBC98B}"/>
            </a:ext>
          </a:extLst>
        </xdr:cNvPr>
        <xdr:cNvCxnSpPr>
          <a:cxnSpLocks noChangeShapeType="1"/>
        </xdr:cNvCxnSpPr>
      </xdr:nvCxnSpPr>
      <xdr:spPr bwMode="auto">
        <a:xfrm>
          <a:off x="3609975" y="6372225"/>
          <a:ext cx="695325" cy="47625"/>
        </a:xfrm>
        <a:prstGeom prst="line">
          <a:avLst/>
        </a:prstGeom>
        <a:noFill/>
        <a:ln w="6350" algn="ctr">
          <a:solidFill>
            <a:srgbClr val="FF0000"/>
          </a:solidFill>
          <a:round/>
          <a:headEnd/>
          <a:tailEnd/>
        </a:ln>
      </xdr:spPr>
    </xdr:cxnSp>
    <xdr:clientData/>
  </xdr:twoCellAnchor>
  <xdr:twoCellAnchor>
    <xdr:from>
      <xdr:col>3</xdr:col>
      <xdr:colOff>857250</xdr:colOff>
      <xdr:row>35</xdr:row>
      <xdr:rowOff>133350</xdr:rowOff>
    </xdr:from>
    <xdr:to>
      <xdr:col>3</xdr:col>
      <xdr:colOff>952500</xdr:colOff>
      <xdr:row>35</xdr:row>
      <xdr:rowOff>238125</xdr:rowOff>
    </xdr:to>
    <xdr:sp macro="" textlink="">
      <xdr:nvSpPr>
        <xdr:cNvPr id="4213" name="フローチャート : 判断 117">
          <a:extLst>
            <a:ext uri="{FF2B5EF4-FFF2-40B4-BE49-F238E27FC236}">
              <a16:creationId xmlns:a16="http://schemas.microsoft.com/office/drawing/2014/main" id="{C9242526-BC57-48C0-B856-B9E1631E8132}"/>
            </a:ext>
          </a:extLst>
        </xdr:cNvPr>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222178</xdr:rowOff>
    </xdr:from>
    <xdr:ext cx="762000" cy="259045"/>
    <xdr:sp macro="" textlink="">
      <xdr:nvSpPr>
        <xdr:cNvPr id="119" name="テキスト ボックス 118">
          <a:extLst>
            <a:ext uri="{FF2B5EF4-FFF2-40B4-BE49-F238E27FC236}">
              <a16:creationId xmlns:a16="http://schemas.microsoft.com/office/drawing/2014/main" id="{72A7C92A-12AE-4E34-8FA0-188998C3FDDA}"/>
            </a:ext>
          </a:extLst>
        </xdr:cNvPr>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47625</xdr:rowOff>
    </xdr:from>
    <xdr:to>
      <xdr:col>3</xdr:col>
      <xdr:colOff>209550</xdr:colOff>
      <xdr:row>34</xdr:row>
      <xdr:rowOff>104775</xdr:rowOff>
    </xdr:to>
    <xdr:cxnSp macro="">
      <xdr:nvCxnSpPr>
        <xdr:cNvPr id="4215" name="直線コネクタ 119">
          <a:extLst>
            <a:ext uri="{FF2B5EF4-FFF2-40B4-BE49-F238E27FC236}">
              <a16:creationId xmlns:a16="http://schemas.microsoft.com/office/drawing/2014/main" id="{9CA346F0-782C-4134-906E-E724C6B23B8F}"/>
            </a:ext>
          </a:extLst>
        </xdr:cNvPr>
        <xdr:cNvCxnSpPr>
          <a:cxnSpLocks noChangeShapeType="1"/>
        </xdr:cNvCxnSpPr>
      </xdr:nvCxnSpPr>
      <xdr:spPr bwMode="auto">
        <a:xfrm>
          <a:off x="2905125" y="6315075"/>
          <a:ext cx="704850" cy="57150"/>
        </a:xfrm>
        <a:prstGeom prst="line">
          <a:avLst/>
        </a:prstGeom>
        <a:noFill/>
        <a:ln w="6350" algn="ctr">
          <a:solidFill>
            <a:srgbClr val="FF0000"/>
          </a:solidFill>
          <a:round/>
          <a:headEnd/>
          <a:tailEnd/>
        </a:ln>
      </xdr:spPr>
    </xdr:cxnSp>
    <xdr:clientData/>
  </xdr:twoCellAnchor>
  <xdr:twoCellAnchor>
    <xdr:from>
      <xdr:col>3</xdr:col>
      <xdr:colOff>152400</xdr:colOff>
      <xdr:row>35</xdr:row>
      <xdr:rowOff>133350</xdr:rowOff>
    </xdr:from>
    <xdr:to>
      <xdr:col>3</xdr:col>
      <xdr:colOff>257175</xdr:colOff>
      <xdr:row>35</xdr:row>
      <xdr:rowOff>238125</xdr:rowOff>
    </xdr:to>
    <xdr:sp macro="" textlink="">
      <xdr:nvSpPr>
        <xdr:cNvPr id="4216" name="フローチャート : 判断 120">
          <a:extLst>
            <a:ext uri="{FF2B5EF4-FFF2-40B4-BE49-F238E27FC236}">
              <a16:creationId xmlns:a16="http://schemas.microsoft.com/office/drawing/2014/main" id="{6DA81208-320E-416D-BA14-BB6605494268}"/>
            </a:ext>
          </a:extLst>
        </xdr:cNvPr>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223270</xdr:rowOff>
    </xdr:from>
    <xdr:ext cx="762000" cy="259045"/>
    <xdr:sp macro="" textlink="">
      <xdr:nvSpPr>
        <xdr:cNvPr id="122" name="テキスト ボックス 121">
          <a:extLst>
            <a:ext uri="{FF2B5EF4-FFF2-40B4-BE49-F238E27FC236}">
              <a16:creationId xmlns:a16="http://schemas.microsoft.com/office/drawing/2014/main" id="{CE60CCFD-EA55-404D-A2F6-5D6CDD4C57DE}"/>
            </a:ext>
          </a:extLst>
        </xdr:cNvPr>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123825</xdr:rowOff>
    </xdr:from>
    <xdr:to>
      <xdr:col>2</xdr:col>
      <xdr:colOff>695325</xdr:colOff>
      <xdr:row>35</xdr:row>
      <xdr:rowOff>219075</xdr:rowOff>
    </xdr:to>
    <xdr:sp macro="" textlink="">
      <xdr:nvSpPr>
        <xdr:cNvPr id="4218" name="フローチャート : 判断 122">
          <a:extLst>
            <a:ext uri="{FF2B5EF4-FFF2-40B4-BE49-F238E27FC236}">
              <a16:creationId xmlns:a16="http://schemas.microsoft.com/office/drawing/2014/main" id="{C76FA927-DEA2-4D1F-94A8-A39191A40E66}"/>
            </a:ext>
          </a:extLst>
        </xdr:cNvPr>
        <xdr:cNvSpPr>
          <a:spLocks noChangeArrowheads="1"/>
        </xdr:cNvSpPr>
      </xdr:nvSpPr>
      <xdr:spPr bwMode="auto">
        <a:xfrm>
          <a:off x="2857500" y="67341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206481</xdr:rowOff>
    </xdr:from>
    <xdr:ext cx="762000" cy="259045"/>
    <xdr:sp macro="" textlink="">
      <xdr:nvSpPr>
        <xdr:cNvPr id="124" name="テキスト ボックス 123">
          <a:extLst>
            <a:ext uri="{FF2B5EF4-FFF2-40B4-BE49-F238E27FC236}">
              <a16:creationId xmlns:a16="http://schemas.microsoft.com/office/drawing/2014/main" id="{EFFDA503-5317-4480-9A30-C10EDF03F1C0}"/>
            </a:ext>
          </a:extLst>
        </xdr:cNvPr>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1D86085-F9F9-4DA2-BEC6-11AFC53F526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C9EC482C-46A3-4ABD-AB51-C1CE6B35D5A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8D3B442-2370-46B5-B718-C5E2993ACB7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E5EC57D-636A-4902-B667-0C375D587C9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C4CC842-6964-4A86-8213-52D277F697F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152400</xdr:rowOff>
    </xdr:from>
    <xdr:to>
      <xdr:col>5</xdr:col>
      <xdr:colOff>38100</xdr:colOff>
      <xdr:row>34</xdr:row>
      <xdr:rowOff>257175</xdr:rowOff>
    </xdr:to>
    <xdr:sp macro="" textlink="">
      <xdr:nvSpPr>
        <xdr:cNvPr id="4225" name="円/楕円 129">
          <a:extLst>
            <a:ext uri="{FF2B5EF4-FFF2-40B4-BE49-F238E27FC236}">
              <a16:creationId xmlns:a16="http://schemas.microsoft.com/office/drawing/2014/main" id="{AE0C4CF5-90A9-44B3-AFA9-4D317079C2A8}"/>
            </a:ext>
          </a:extLst>
        </xdr:cNvPr>
        <xdr:cNvSpPr>
          <a:spLocks noChangeArrowheads="1"/>
        </xdr:cNvSpPr>
      </xdr:nvSpPr>
      <xdr:spPr bwMode="auto">
        <a:xfrm>
          <a:off x="5600700" y="64198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4</xdr:rowOff>
    </xdr:from>
    <xdr:ext cx="762000" cy="259045"/>
    <xdr:sp macro="" textlink="">
      <xdr:nvSpPr>
        <xdr:cNvPr id="131" name="人口1人当たり決算額の推移該当値テキスト445">
          <a:extLst>
            <a:ext uri="{FF2B5EF4-FFF2-40B4-BE49-F238E27FC236}">
              <a16:creationId xmlns:a16="http://schemas.microsoft.com/office/drawing/2014/main" id="{7D304450-40C3-415C-9059-43082C1FBED0}"/>
            </a:ext>
          </a:extLst>
        </xdr:cNvPr>
        <xdr:cNvSpPr txBox="1"/>
      </xdr:nvSpPr>
      <xdr:spPr>
        <a:xfrm>
          <a:off x="5740400" y="626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257175</xdr:rowOff>
    </xdr:from>
    <xdr:to>
      <xdr:col>4</xdr:col>
      <xdr:colOff>523875</xdr:colOff>
      <xdr:row>35</xdr:row>
      <xdr:rowOff>9525</xdr:rowOff>
    </xdr:to>
    <xdr:sp macro="" textlink="">
      <xdr:nvSpPr>
        <xdr:cNvPr id="4227" name="円/楕円 131">
          <a:extLst>
            <a:ext uri="{FF2B5EF4-FFF2-40B4-BE49-F238E27FC236}">
              <a16:creationId xmlns:a16="http://schemas.microsoft.com/office/drawing/2014/main" id="{DB150347-E4C8-4FAF-800A-73FEB3E5D264}"/>
            </a:ext>
          </a:extLst>
        </xdr:cNvPr>
        <xdr:cNvSpPr>
          <a:spLocks noChangeArrowheads="1"/>
        </xdr:cNvSpPr>
      </xdr:nvSpPr>
      <xdr:spPr bwMode="auto">
        <a:xfrm>
          <a:off x="4953000" y="65246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21772</xdr:rowOff>
    </xdr:from>
    <xdr:ext cx="736600" cy="259045"/>
    <xdr:sp macro="" textlink="">
      <xdr:nvSpPr>
        <xdr:cNvPr id="133" name="テキスト ボックス 132">
          <a:extLst>
            <a:ext uri="{FF2B5EF4-FFF2-40B4-BE49-F238E27FC236}">
              <a16:creationId xmlns:a16="http://schemas.microsoft.com/office/drawing/2014/main" id="{FF947044-C9CE-41FD-88CF-EA951F8CA1BB}"/>
            </a:ext>
          </a:extLst>
        </xdr:cNvPr>
        <xdr:cNvSpPr txBox="1"/>
      </xdr:nvSpPr>
      <xdr:spPr>
        <a:xfrm>
          <a:off x="4622800" y="628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104775</xdr:rowOff>
    </xdr:from>
    <xdr:to>
      <xdr:col>3</xdr:col>
      <xdr:colOff>952500</xdr:colOff>
      <xdr:row>34</xdr:row>
      <xdr:rowOff>209550</xdr:rowOff>
    </xdr:to>
    <xdr:sp macro="" textlink="">
      <xdr:nvSpPr>
        <xdr:cNvPr id="4229" name="円/楕円 133">
          <a:extLst>
            <a:ext uri="{FF2B5EF4-FFF2-40B4-BE49-F238E27FC236}">
              <a16:creationId xmlns:a16="http://schemas.microsoft.com/office/drawing/2014/main" id="{D2CBA505-B062-4DB9-9146-B53E2FDDAF81}"/>
            </a:ext>
          </a:extLst>
        </xdr:cNvPr>
        <xdr:cNvSpPr>
          <a:spLocks noChangeArrowheads="1"/>
        </xdr:cNvSpPr>
      </xdr:nvSpPr>
      <xdr:spPr bwMode="auto">
        <a:xfrm>
          <a:off x="4257675" y="63722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216095</xdr:rowOff>
    </xdr:from>
    <xdr:ext cx="762000" cy="259045"/>
    <xdr:sp macro="" textlink="">
      <xdr:nvSpPr>
        <xdr:cNvPr id="135" name="テキスト ボックス 134">
          <a:extLst>
            <a:ext uri="{FF2B5EF4-FFF2-40B4-BE49-F238E27FC236}">
              <a16:creationId xmlns:a16="http://schemas.microsoft.com/office/drawing/2014/main" id="{20941128-C1EC-42A4-92EC-1CD28B9533B8}"/>
            </a:ext>
          </a:extLst>
        </xdr:cNvPr>
        <xdr:cNvSpPr txBox="1"/>
      </xdr:nvSpPr>
      <xdr:spPr>
        <a:xfrm>
          <a:off x="3924300" y="61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57150</xdr:rowOff>
    </xdr:from>
    <xdr:to>
      <xdr:col>3</xdr:col>
      <xdr:colOff>257175</xdr:colOff>
      <xdr:row>34</xdr:row>
      <xdr:rowOff>152400</xdr:rowOff>
    </xdr:to>
    <xdr:sp macro="" textlink="">
      <xdr:nvSpPr>
        <xdr:cNvPr id="4231" name="円/楕円 135">
          <a:extLst>
            <a:ext uri="{FF2B5EF4-FFF2-40B4-BE49-F238E27FC236}">
              <a16:creationId xmlns:a16="http://schemas.microsoft.com/office/drawing/2014/main" id="{1F479048-088A-464C-A0C4-EE27D3182A87}"/>
            </a:ext>
          </a:extLst>
        </xdr:cNvPr>
        <xdr:cNvSpPr>
          <a:spLocks noChangeArrowheads="1"/>
        </xdr:cNvSpPr>
      </xdr:nvSpPr>
      <xdr:spPr bwMode="auto">
        <a:xfrm>
          <a:off x="3552825" y="63246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164698</xdr:rowOff>
    </xdr:from>
    <xdr:ext cx="762000" cy="259045"/>
    <xdr:sp macro="" textlink="">
      <xdr:nvSpPr>
        <xdr:cNvPr id="137" name="テキスト ボックス 136">
          <a:extLst>
            <a:ext uri="{FF2B5EF4-FFF2-40B4-BE49-F238E27FC236}">
              <a16:creationId xmlns:a16="http://schemas.microsoft.com/office/drawing/2014/main" id="{BE2A0223-ED9A-423F-933F-C8215B628CEB}"/>
            </a:ext>
          </a:extLst>
        </xdr:cNvPr>
        <xdr:cNvSpPr txBox="1"/>
      </xdr:nvSpPr>
      <xdr:spPr>
        <a:xfrm>
          <a:off x="3225800" y="60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333375</xdr:rowOff>
    </xdr:from>
    <xdr:to>
      <xdr:col>2</xdr:col>
      <xdr:colOff>695325</xdr:colOff>
      <xdr:row>34</xdr:row>
      <xdr:rowOff>95250</xdr:rowOff>
    </xdr:to>
    <xdr:sp macro="" textlink="">
      <xdr:nvSpPr>
        <xdr:cNvPr id="4233" name="円/楕円 137">
          <a:extLst>
            <a:ext uri="{FF2B5EF4-FFF2-40B4-BE49-F238E27FC236}">
              <a16:creationId xmlns:a16="http://schemas.microsoft.com/office/drawing/2014/main" id="{3C3DB7B8-0488-42E5-A174-19CF46B9FB6E}"/>
            </a:ext>
          </a:extLst>
        </xdr:cNvPr>
        <xdr:cNvSpPr>
          <a:spLocks noChangeArrowheads="1"/>
        </xdr:cNvSpPr>
      </xdr:nvSpPr>
      <xdr:spPr bwMode="auto">
        <a:xfrm>
          <a:off x="2857500" y="62579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105401</xdr:rowOff>
    </xdr:from>
    <xdr:ext cx="762000" cy="259045"/>
    <xdr:sp macro="" textlink="">
      <xdr:nvSpPr>
        <xdr:cNvPr id="139" name="テキスト ボックス 138">
          <a:extLst>
            <a:ext uri="{FF2B5EF4-FFF2-40B4-BE49-F238E27FC236}">
              <a16:creationId xmlns:a16="http://schemas.microsoft.com/office/drawing/2014/main" id="{F01D5620-27CB-40EB-9495-15CBFC725EDB}"/>
            </a:ext>
          </a:extLst>
        </xdr:cNvPr>
        <xdr:cNvSpPr txBox="1"/>
      </xdr:nvSpPr>
      <xdr:spPr>
        <a:xfrm>
          <a:off x="2527300" y="602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a:extLst>
            <a:ext uri="{FF2B5EF4-FFF2-40B4-BE49-F238E27FC236}">
              <a16:creationId xmlns:a16="http://schemas.microsoft.com/office/drawing/2014/main" id="{A0DE200F-BE9E-44A6-9A10-2CB2EDE34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a:extLst>
            <a:ext uri="{FF2B5EF4-FFF2-40B4-BE49-F238E27FC236}">
              <a16:creationId xmlns:a16="http://schemas.microsoft.com/office/drawing/2014/main" id="{62FCCE4F-B007-47C6-BBBE-EDD6880C8CB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a:extLst>
            <a:ext uri="{FF2B5EF4-FFF2-40B4-BE49-F238E27FC236}">
              <a16:creationId xmlns:a16="http://schemas.microsoft.com/office/drawing/2014/main" id="{400F13C0-5412-47EA-B8C2-629B0287DCA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a:extLst>
            <a:ext uri="{FF2B5EF4-FFF2-40B4-BE49-F238E27FC236}">
              <a16:creationId xmlns:a16="http://schemas.microsoft.com/office/drawing/2014/main" id="{ABB41D5A-D453-4243-AC1C-9F19DFA8BDA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a:extLst>
            <a:ext uri="{FF2B5EF4-FFF2-40B4-BE49-F238E27FC236}">
              <a16:creationId xmlns:a16="http://schemas.microsoft.com/office/drawing/2014/main" id="{EDEC38DA-0A72-4EFE-9AE1-230BF2F7BC85}"/>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a:extLst>
            <a:ext uri="{FF2B5EF4-FFF2-40B4-BE49-F238E27FC236}">
              <a16:creationId xmlns:a16="http://schemas.microsoft.com/office/drawing/2014/main" id="{33DF5BC8-8149-4F14-9464-E5FCB041C4B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5E95E85-AD5D-495E-B77D-EC74AAD09FA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21A53A5-81A8-4BDE-BD49-A4B5107CBD9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a:extLst>
            <a:ext uri="{FF2B5EF4-FFF2-40B4-BE49-F238E27FC236}">
              <a16:creationId xmlns:a16="http://schemas.microsoft.com/office/drawing/2014/main" id="{555F2720-CF00-4937-86AA-36FA9152AF1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AF4741A-5BA5-4229-8767-99D1862C15B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987E3D9-0464-4C2A-9350-60A19E4CBC9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41F8D42-D450-4BEA-920D-A97DF15DF0C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1B2D99C-5C1D-4F6F-8FE1-E0ADD21B8DC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まで財政調整基金を取崩すことなく財政運営がなされており、歳計剰余金による積立てにより基金残高は毎年増加しており、標準財政規模比は８割近くとなっているが、今後の公共資産の大規模修繕等を見据え、適切な活用を検討する必要があ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実質収支比率は平成２２年度の１３．９％をピークに下降しており、平成２５年度には８．８％となっている。一概に高い比率が求められるものではないが、適正な予算執行に努め、本町の財政規模に見合う実質収支となるような財政運営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a:extLst>
            <a:ext uri="{FF2B5EF4-FFF2-40B4-BE49-F238E27FC236}">
              <a16:creationId xmlns:a16="http://schemas.microsoft.com/office/drawing/2014/main" id="{6B7D2929-BD84-4CBA-9957-21DD87812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a:extLst>
            <a:ext uri="{FF2B5EF4-FFF2-40B4-BE49-F238E27FC236}">
              <a16:creationId xmlns:a16="http://schemas.microsoft.com/office/drawing/2014/main" id="{C118B309-63E3-4D8F-8A4A-0E9EA123641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FD3FA5A-A91F-4AB4-B573-AD783A6EC0C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1CE3F0C-4D12-4471-9FAF-E96551A06A0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E1AA6AA-3F1C-4FCE-B8E3-10278804546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544BC8F-05E4-4F64-93CD-8C68A42BA05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3763518-5A51-4763-8082-62F019629B9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50C77B1-6758-4C9C-92C0-D77A3D1B9B9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6529A65-8641-40C5-8BA9-68E4A256A79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平成１９年度の算定開始後、各会計とも赤字額は発生していないものの、今後においても健全な財政運営が求められる。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今後の特別会計の運営においては、国民健康保険や介護保険等保険給付費が増大することにより、特別会計の財政が逼迫することが目に見えており、保険給付費の抑制につながる施策の推進が求められる。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また、簡易水道や農業集落排水・公共下水道事業特別会計においては、施設の統廃合の期限が定められており、平成２６年度以降集中的な整備が進められるため、事業推進に係る一般会計からの繰出金も増大することが見込まれるため、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527B9BD-2EC8-4B64-864B-9BE913437D2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a:extLst>
            <a:ext uri="{FF2B5EF4-FFF2-40B4-BE49-F238E27FC236}">
              <a16:creationId xmlns:a16="http://schemas.microsoft.com/office/drawing/2014/main" id="{C34992ED-7A0A-48CD-B73C-2589E5E3F547}"/>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a:extLst>
            <a:ext uri="{FF2B5EF4-FFF2-40B4-BE49-F238E27FC236}">
              <a16:creationId xmlns:a16="http://schemas.microsoft.com/office/drawing/2014/main" id="{2D2CD3D1-BCF7-497E-A7EF-176AE6067EC8}"/>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a:extLst>
            <a:ext uri="{FF2B5EF4-FFF2-40B4-BE49-F238E27FC236}">
              <a16:creationId xmlns:a16="http://schemas.microsoft.com/office/drawing/2014/main" id="{1FDE3587-7E7E-430D-BDCC-9CF9E29306B3}"/>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a:extLst>
            <a:ext uri="{FF2B5EF4-FFF2-40B4-BE49-F238E27FC236}">
              <a16:creationId xmlns:a16="http://schemas.microsoft.com/office/drawing/2014/main" id="{73D8DADA-C3CD-4232-A106-668BB291368D}"/>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a:extLst>
            <a:ext uri="{FF2B5EF4-FFF2-40B4-BE49-F238E27FC236}">
              <a16:creationId xmlns:a16="http://schemas.microsoft.com/office/drawing/2014/main" id="{CF355259-820F-4A80-A217-985CBEA3D01C}"/>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a:extLst>
            <a:ext uri="{FF2B5EF4-FFF2-40B4-BE49-F238E27FC236}">
              <a16:creationId xmlns:a16="http://schemas.microsoft.com/office/drawing/2014/main" id="{897EF543-0AFB-47D8-AB8E-6C8126743A90}"/>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a:extLst>
            <a:ext uri="{FF2B5EF4-FFF2-40B4-BE49-F238E27FC236}">
              <a16:creationId xmlns:a16="http://schemas.microsoft.com/office/drawing/2014/main" id="{4E15F380-E38B-43AC-9F4A-41EBAC2E855E}"/>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a:extLst>
            <a:ext uri="{FF2B5EF4-FFF2-40B4-BE49-F238E27FC236}">
              <a16:creationId xmlns:a16="http://schemas.microsoft.com/office/drawing/2014/main" id="{879ACF58-C695-4C05-AC11-0CC10A0B6FC5}"/>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a:extLst>
            <a:ext uri="{FF2B5EF4-FFF2-40B4-BE49-F238E27FC236}">
              <a16:creationId xmlns:a16="http://schemas.microsoft.com/office/drawing/2014/main" id="{9E43DD50-934F-4874-B06B-A562D68E1F08}"/>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a:extLst>
            <a:ext uri="{FF2B5EF4-FFF2-40B4-BE49-F238E27FC236}">
              <a16:creationId xmlns:a16="http://schemas.microsoft.com/office/drawing/2014/main" id="{A901DBF0-3F1C-439A-A056-35B6777D5998}"/>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6804A011-A6FD-423A-85EE-81DD1DEC701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8D83A9F-1BFD-435F-B236-4EA57300753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2CA2E3F-8942-44F4-B525-B50C4EA888C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a:extLst>
            <a:ext uri="{FF2B5EF4-FFF2-40B4-BE49-F238E27FC236}">
              <a16:creationId xmlns:a16="http://schemas.microsoft.com/office/drawing/2014/main" id="{36981D27-D2F4-4C7C-B214-8248594CC83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a:extLst>
            <a:ext uri="{FF2B5EF4-FFF2-40B4-BE49-F238E27FC236}">
              <a16:creationId xmlns:a16="http://schemas.microsoft.com/office/drawing/2014/main" id="{99B56DEC-319F-4C22-ADC0-CE8933A95CF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a:extLst>
            <a:ext uri="{FF2B5EF4-FFF2-40B4-BE49-F238E27FC236}">
              <a16:creationId xmlns:a16="http://schemas.microsoft.com/office/drawing/2014/main" id="{BFAC2798-C1CF-4DAF-9BA4-A9D3705E792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a:extLst>
            <a:ext uri="{FF2B5EF4-FFF2-40B4-BE49-F238E27FC236}">
              <a16:creationId xmlns:a16="http://schemas.microsoft.com/office/drawing/2014/main" id="{22274D6B-55FE-426D-AFE8-60E4742E11D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a:extLst>
            <a:ext uri="{FF2B5EF4-FFF2-40B4-BE49-F238E27FC236}">
              <a16:creationId xmlns:a16="http://schemas.microsoft.com/office/drawing/2014/main" id="{3A98A518-A66F-4CCD-86BF-F378D56C099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a:extLst>
            <a:ext uri="{FF2B5EF4-FFF2-40B4-BE49-F238E27FC236}">
              <a16:creationId xmlns:a16="http://schemas.microsoft.com/office/drawing/2014/main" id="{BECE9B80-EE79-44FE-9B54-326087FD09D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a:extLst>
            <a:ext uri="{FF2B5EF4-FFF2-40B4-BE49-F238E27FC236}">
              <a16:creationId xmlns:a16="http://schemas.microsoft.com/office/drawing/2014/main" id="{F4A093FC-0AB2-4F4C-AB19-27F88C88B748}"/>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a:extLst>
            <a:ext uri="{FF2B5EF4-FFF2-40B4-BE49-F238E27FC236}">
              <a16:creationId xmlns:a16="http://schemas.microsoft.com/office/drawing/2014/main" id="{C1F674B6-B8D2-49FC-9739-6039A8979A3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a:extLst>
            <a:ext uri="{FF2B5EF4-FFF2-40B4-BE49-F238E27FC236}">
              <a16:creationId xmlns:a16="http://schemas.microsoft.com/office/drawing/2014/main" id="{E3FE667D-7796-43B4-9333-3D1C8703963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a:extLst>
            <a:ext uri="{FF2B5EF4-FFF2-40B4-BE49-F238E27FC236}">
              <a16:creationId xmlns:a16="http://schemas.microsoft.com/office/drawing/2014/main" id="{3660DAB3-A14C-4952-88A8-B9A7C669635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a:extLst>
            <a:ext uri="{FF2B5EF4-FFF2-40B4-BE49-F238E27FC236}">
              <a16:creationId xmlns:a16="http://schemas.microsoft.com/office/drawing/2014/main" id="{C96A38DF-1515-494B-8742-9998788B9ECF}"/>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a:extLst>
            <a:ext uri="{FF2B5EF4-FFF2-40B4-BE49-F238E27FC236}">
              <a16:creationId xmlns:a16="http://schemas.microsoft.com/office/drawing/2014/main" id="{1A4384BB-73B9-45C9-B63A-002EEFD5EC8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C8C5689-FC9B-4AE9-9CC6-98C75EF8043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a:extLst>
            <a:ext uri="{FF2B5EF4-FFF2-40B4-BE49-F238E27FC236}">
              <a16:creationId xmlns:a16="http://schemas.microsoft.com/office/drawing/2014/main" id="{84C2F6E5-643A-4A1D-8941-DBEC7705A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EC3CA463-286C-4804-AD4C-7862B11B2B6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AE4DF58-D070-4A47-BA21-9B6DD32FCCA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着手した鏡野地域情報通信施設整備事業に充当した旧合併特例債や大野保育園整備事業に対する過疎対策事業債</a:t>
          </a:r>
          <a:r>
            <a:rPr kumimoji="1" lang="ja-JP" altLang="ja-JP" sz="1400">
              <a:solidFill>
                <a:schemeClr val="dk1"/>
              </a:solidFill>
              <a:effectLst/>
              <a:latin typeface="+mn-lt"/>
              <a:ea typeface="+mn-ea"/>
              <a:cs typeface="+mn-cs"/>
            </a:rPr>
            <a:t>などの多額の起債借入</a:t>
          </a:r>
          <a:r>
            <a:rPr kumimoji="1" lang="ja-JP" altLang="en-US" sz="1400">
              <a:latin typeface="ＭＳ ゴシック" pitchFamily="49" charset="-128"/>
              <a:ea typeface="ＭＳ ゴシック" pitchFamily="49" charset="-128"/>
            </a:rPr>
            <a:t>及び簡易水道・公共下水道整備事業等に係る公営企業債の償還に対する繰入額が以後数年間に渡り発生する見込みである。さらに圏域資源循環施設組合や消防組合への一部事務組合負担金の増加など財政への圧迫が懸念される。これにより、実質公債比率の分子も上昇に転じている。</a:t>
          </a:r>
          <a:endParaRPr kumimoji="1" lang="en-US" altLang="ja-JP" sz="1400">
            <a:latin typeface="ＭＳ ゴシック" pitchFamily="49" charset="-128"/>
            <a:ea typeface="ＭＳ ゴシック" pitchFamily="49" charset="-128"/>
          </a:endParaRPr>
        </a:p>
        <a:p>
          <a:pPr>
            <a:lnSpc>
              <a:spcPts val="1900"/>
            </a:lnSpc>
          </a:pPr>
          <a:r>
            <a:rPr kumimoji="1" lang="ja-JP" altLang="en-US" sz="1400">
              <a:latin typeface="ＭＳ ゴシック" pitchFamily="49" charset="-128"/>
              <a:ea typeface="ＭＳ ゴシック" pitchFamily="49" charset="-128"/>
            </a:rPr>
            <a:t>　なお、債務負担行為に基づく支出額については、情報通信施設整備運営にかかるものである。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a:extLst>
            <a:ext uri="{FF2B5EF4-FFF2-40B4-BE49-F238E27FC236}">
              <a16:creationId xmlns:a16="http://schemas.microsoft.com/office/drawing/2014/main" id="{B0E7288C-D3E4-4A9A-9346-7F17FD244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a:extLst>
            <a:ext uri="{FF2B5EF4-FFF2-40B4-BE49-F238E27FC236}">
              <a16:creationId xmlns:a16="http://schemas.microsoft.com/office/drawing/2014/main" id="{01F0338E-8CCF-47D3-B74B-324D1B5B350E}"/>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7188AE3-D10D-4553-81C5-E081B6056B3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a:extLst>
            <a:ext uri="{FF2B5EF4-FFF2-40B4-BE49-F238E27FC236}">
              <a16:creationId xmlns:a16="http://schemas.microsoft.com/office/drawing/2014/main" id="{0CB8772F-C95C-48F5-97E7-7C15EEE5198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a:extLst>
            <a:ext uri="{FF2B5EF4-FFF2-40B4-BE49-F238E27FC236}">
              <a16:creationId xmlns:a16="http://schemas.microsoft.com/office/drawing/2014/main" id="{D01F687F-8E86-4830-A92B-0C6CE06B550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a:extLst>
            <a:ext uri="{FF2B5EF4-FFF2-40B4-BE49-F238E27FC236}">
              <a16:creationId xmlns:a16="http://schemas.microsoft.com/office/drawing/2014/main" id="{A6078531-E83B-4DE8-9F60-8D176E954F2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a:extLst>
            <a:ext uri="{FF2B5EF4-FFF2-40B4-BE49-F238E27FC236}">
              <a16:creationId xmlns:a16="http://schemas.microsoft.com/office/drawing/2014/main" id="{FF3A3AD0-D034-4737-B889-6F502591CBD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a:extLst>
            <a:ext uri="{FF2B5EF4-FFF2-40B4-BE49-F238E27FC236}">
              <a16:creationId xmlns:a16="http://schemas.microsoft.com/office/drawing/2014/main" id="{85955A15-1EA4-4D57-A88A-DD8171287B5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a:extLst>
            <a:ext uri="{FF2B5EF4-FFF2-40B4-BE49-F238E27FC236}">
              <a16:creationId xmlns:a16="http://schemas.microsoft.com/office/drawing/2014/main" id="{1F292C99-067F-4F06-A99B-2C664CF81B0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a:extLst>
            <a:ext uri="{FF2B5EF4-FFF2-40B4-BE49-F238E27FC236}">
              <a16:creationId xmlns:a16="http://schemas.microsoft.com/office/drawing/2014/main" id="{6B1002D0-88DF-47C7-8159-5EC5FAE81438}"/>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a:extLst>
            <a:ext uri="{FF2B5EF4-FFF2-40B4-BE49-F238E27FC236}">
              <a16:creationId xmlns:a16="http://schemas.microsoft.com/office/drawing/2014/main" id="{22801C6B-4095-48C5-8091-56FD218FDB7C}"/>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a:extLst>
            <a:ext uri="{FF2B5EF4-FFF2-40B4-BE49-F238E27FC236}">
              <a16:creationId xmlns:a16="http://schemas.microsoft.com/office/drawing/2014/main" id="{978D9FE2-EC81-4AD6-A69A-E89CED736A04}"/>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a:extLst>
            <a:ext uri="{FF2B5EF4-FFF2-40B4-BE49-F238E27FC236}">
              <a16:creationId xmlns:a16="http://schemas.microsoft.com/office/drawing/2014/main" id="{1195975F-035C-402A-B017-525739446F27}"/>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a:extLst>
            <a:ext uri="{FF2B5EF4-FFF2-40B4-BE49-F238E27FC236}">
              <a16:creationId xmlns:a16="http://schemas.microsoft.com/office/drawing/2014/main" id="{75F4EEC7-F399-4034-875D-7C8562C7BE43}"/>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a:extLst>
            <a:ext uri="{FF2B5EF4-FFF2-40B4-BE49-F238E27FC236}">
              <a16:creationId xmlns:a16="http://schemas.microsoft.com/office/drawing/2014/main" id="{55C1B21F-DBE4-44F3-9500-4B8D6D8F7A7B}"/>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a:extLst>
            <a:ext uri="{FF2B5EF4-FFF2-40B4-BE49-F238E27FC236}">
              <a16:creationId xmlns:a16="http://schemas.microsoft.com/office/drawing/2014/main" id="{89D96207-4215-49C8-8C7D-6C73154BEFDD}"/>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24B2CA7-EB11-4A3A-BD19-31986F7F234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5D8D5C3-8C23-4FD5-AA52-8913AE36EFD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F4B6941-EED8-4A46-8AD2-3E595B8B128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a:extLst>
            <a:ext uri="{FF2B5EF4-FFF2-40B4-BE49-F238E27FC236}">
              <a16:creationId xmlns:a16="http://schemas.microsoft.com/office/drawing/2014/main" id="{78B52FF1-8CF8-4BE7-99D0-910AA42F693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0587B46-0C29-4C28-B753-2F09BA0D519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24A6D37F-553F-48F4-977B-94579C70D485}"/>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一般会計等の地方債残高は、公債費負担適正化計画による新発債の抑制により</a:t>
          </a:r>
          <a:r>
            <a:rPr kumimoji="1" lang="ja-JP" altLang="ja-JP" sz="1400">
              <a:solidFill>
                <a:schemeClr val="dk1"/>
              </a:solidFill>
              <a:effectLst/>
              <a:latin typeface="+mn-lt"/>
              <a:ea typeface="+mn-ea"/>
              <a:cs typeface="+mn-cs"/>
            </a:rPr>
            <a:t>減少傾向にあったが、平成２５年度から２か年計画で着手した鏡野地域情報通信施設整備事業</a:t>
          </a:r>
          <a:r>
            <a:rPr kumimoji="1" lang="ja-JP" altLang="en-US" sz="1400">
              <a:solidFill>
                <a:schemeClr val="dk1"/>
              </a:solidFill>
              <a:effectLst/>
              <a:latin typeface="+mn-lt"/>
              <a:ea typeface="+mn-ea"/>
              <a:cs typeface="+mn-cs"/>
            </a:rPr>
            <a:t>等により今後は増加する見込みである。また、</a:t>
          </a:r>
          <a:r>
            <a:rPr kumimoji="1" lang="ja-JP" altLang="ja-JP" sz="1400">
              <a:solidFill>
                <a:schemeClr val="dk1"/>
              </a:solidFill>
              <a:effectLst/>
              <a:latin typeface="+mn-lt"/>
              <a:ea typeface="+mn-ea"/>
              <a:cs typeface="+mn-cs"/>
            </a:rPr>
            <a:t>簡易水道・公共下水道整備事業等に係る公営企業債の</a:t>
          </a:r>
          <a:r>
            <a:rPr kumimoji="1" lang="ja-JP" altLang="en-US" sz="1400">
              <a:solidFill>
                <a:schemeClr val="dk1"/>
              </a:solidFill>
              <a:effectLst/>
              <a:latin typeface="+mn-lt"/>
              <a:ea typeface="+mn-ea"/>
              <a:cs typeface="+mn-cs"/>
            </a:rPr>
            <a:t>残高も確実に増加することとなる。</a:t>
          </a:r>
          <a:endParaRPr kumimoji="1" lang="en-US" altLang="ja-JP" sz="1400">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充当可能財源の内、充当可能基金については、歳計剰余金の積立てにより財政調整基金を中心に増加しているが、今後の大規模事業の実施並びに公共施設の更新時期を控え、取崩し財源充当することも検討しており、将来負担比率は増加となる見込み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N1" workbookViewId="0">
      <selection activeCell="BV28" sqref="BV28:CC2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12862845</v>
      </c>
      <c r="BO4" s="349"/>
      <c r="BP4" s="349"/>
      <c r="BQ4" s="349"/>
      <c r="BR4" s="349"/>
      <c r="BS4" s="349"/>
      <c r="BT4" s="349"/>
      <c r="BU4" s="350"/>
      <c r="BV4" s="348">
        <v>12072036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12070451</v>
      </c>
      <c r="BO5" s="386"/>
      <c r="BP5" s="386"/>
      <c r="BQ5" s="386"/>
      <c r="BR5" s="386"/>
      <c r="BS5" s="386"/>
      <c r="BT5" s="386"/>
      <c r="BU5" s="387"/>
      <c r="BV5" s="385">
        <v>11315931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74.7</v>
      </c>
      <c r="CU5" s="383"/>
      <c r="CV5" s="383"/>
      <c r="CW5" s="383"/>
      <c r="CX5" s="383"/>
      <c r="CY5" s="383"/>
      <c r="CZ5" s="383"/>
      <c r="DA5" s="384"/>
      <c r="DB5" s="382">
        <v>80.099999999999994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792394</v>
      </c>
      <c r="BO6" s="386"/>
      <c r="BP6" s="386"/>
      <c r="BQ6" s="386"/>
      <c r="BR6" s="386"/>
      <c r="BS6" s="386"/>
      <c r="BT6" s="386"/>
      <c r="BU6" s="387"/>
      <c r="BV6" s="385">
        <v>756105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79.8</v>
      </c>
      <c r="CU6" s="423"/>
      <c r="CV6" s="423"/>
      <c r="CW6" s="423"/>
      <c r="CX6" s="423"/>
      <c r="CY6" s="423"/>
      <c r="CZ6" s="423"/>
      <c r="DA6" s="424"/>
      <c r="DB6" s="422">
        <v>85.5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131829</v>
      </c>
      <c r="BO7" s="386"/>
      <c r="BP7" s="386"/>
      <c r="BQ7" s="386"/>
      <c r="BR7" s="386"/>
      <c r="BS7" s="386"/>
      <c r="BT7" s="386"/>
      <c r="BU7" s="387"/>
      <c r="BV7" s="385">
        <v>70352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7489559</v>
      </c>
      <c r="CU7" s="386"/>
      <c r="CV7" s="386"/>
      <c r="CW7" s="386"/>
      <c r="CX7" s="386"/>
      <c r="CY7" s="386"/>
      <c r="CZ7" s="386"/>
      <c r="DA7" s="387"/>
      <c r="DB7" s="385">
        <v>7484804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660565</v>
      </c>
      <c r="BO8" s="386"/>
      <c r="BP8" s="386"/>
      <c r="BQ8" s="386"/>
      <c r="BR8" s="386"/>
      <c r="BS8" s="386"/>
      <c r="BT8" s="386"/>
      <c r="BU8" s="387"/>
      <c r="BV8" s="385">
        <v>685753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13580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-25188</v>
      </c>
      <c r="BO9" s="386"/>
      <c r="BP9" s="386"/>
      <c r="BQ9" s="386"/>
      <c r="BR9" s="386"/>
      <c r="BS9" s="386"/>
      <c r="BT9" s="386"/>
      <c r="BU9" s="387"/>
      <c r="BV9" s="385">
        <v>-141372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14059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690291</v>
      </c>
      <c r="BO10" s="386"/>
      <c r="BP10" s="386"/>
      <c r="BQ10" s="386"/>
      <c r="BR10" s="386"/>
      <c r="BS10" s="386"/>
      <c r="BT10" s="386"/>
      <c r="BU10" s="387"/>
      <c r="BV10" s="385">
        <v>372061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13908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13810</v>
      </c>
      <c r="S13" s="467"/>
      <c r="T13" s="467"/>
      <c r="U13" s="467"/>
      <c r="V13" s="468"/>
      <c r="W13" s="401" t="s">
        <v>124</v>
      </c>
      <c r="X13" s="402"/>
      <c r="Y13" s="402"/>
      <c r="Z13" s="402"/>
      <c r="AA13" s="402"/>
      <c r="AB13" s="392"/>
      <c r="AC13" s="436">
        <v>1077</v>
      </c>
      <c r="AD13" s="437"/>
      <c r="AE13" s="437"/>
      <c r="AF13" s="437"/>
      <c r="AG13" s="476"/>
      <c r="AH13" s="436">
        <v>1198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665103</v>
      </c>
      <c r="BO13" s="386"/>
      <c r="BP13" s="386"/>
      <c r="BQ13" s="386"/>
      <c r="BR13" s="386"/>
      <c r="BS13" s="386"/>
      <c r="BT13" s="386"/>
      <c r="BU13" s="387"/>
      <c r="BV13" s="385">
        <v>230689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14017</v>
      </c>
      <c r="S14" s="467"/>
      <c r="T14" s="467"/>
      <c r="U14" s="467"/>
      <c r="V14" s="468"/>
      <c r="W14" s="375"/>
      <c r="X14" s="376"/>
      <c r="Y14" s="376"/>
      <c r="Z14" s="376"/>
      <c r="AA14" s="376"/>
      <c r="AB14" s="365"/>
      <c r="AC14" s="469">
        <v>17.3</v>
      </c>
      <c r="AD14" s="470"/>
      <c r="AE14" s="470"/>
      <c r="AF14" s="470"/>
      <c r="AG14" s="471"/>
      <c r="AH14" s="469">
        <v>17.5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103</v>
      </c>
      <c r="CU14" s="481"/>
      <c r="CV14" s="481"/>
      <c r="CW14" s="481"/>
      <c r="CX14" s="481"/>
      <c r="CY14" s="481"/>
      <c r="CZ14" s="481"/>
      <c r="DA14" s="482"/>
      <c r="DB14" s="480">
        <v>143.80000000000001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13936</v>
      </c>
      <c r="S15" s="467"/>
      <c r="T15" s="467"/>
      <c r="U15" s="467"/>
      <c r="V15" s="468"/>
      <c r="W15" s="401" t="s">
        <v>131</v>
      </c>
      <c r="X15" s="402"/>
      <c r="Y15" s="402"/>
      <c r="Z15" s="402"/>
      <c r="AA15" s="402"/>
      <c r="AB15" s="392"/>
      <c r="AC15" s="436">
        <v>1553</v>
      </c>
      <c r="AD15" s="437"/>
      <c r="AE15" s="437"/>
      <c r="AF15" s="437"/>
      <c r="AG15" s="476"/>
      <c r="AH15" s="436">
        <v>1711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1817252</v>
      </c>
      <c r="BO15" s="349"/>
      <c r="BP15" s="349"/>
      <c r="BQ15" s="349"/>
      <c r="BR15" s="349"/>
      <c r="BS15" s="349"/>
      <c r="BT15" s="349"/>
      <c r="BU15" s="350"/>
      <c r="BV15" s="348">
        <v>2030003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24.9</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5283623</v>
      </c>
      <c r="BO16" s="386"/>
      <c r="BP16" s="386"/>
      <c r="BQ16" s="386"/>
      <c r="BR16" s="386"/>
      <c r="BS16" s="386"/>
      <c r="BT16" s="386"/>
      <c r="BU16" s="387"/>
      <c r="BV16" s="385">
        <v>5282870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3603</v>
      </c>
      <c r="AD17" s="437"/>
      <c r="AE17" s="437"/>
      <c r="AF17" s="437"/>
      <c r="AG17" s="476"/>
      <c r="AH17" s="436">
        <v>3920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2357307</v>
      </c>
      <c r="BO17" s="386"/>
      <c r="BP17" s="386"/>
      <c r="BQ17" s="386"/>
      <c r="BR17" s="386"/>
      <c r="BS17" s="386"/>
      <c r="BT17" s="386"/>
      <c r="BU17" s="387"/>
      <c r="BV17" s="385">
        <v>2638791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419.69</v>
      </c>
      <c r="M18" s="498"/>
      <c r="N18" s="498"/>
      <c r="O18" s="498"/>
      <c r="P18" s="498"/>
      <c r="Q18" s="498"/>
      <c r="R18" s="499"/>
      <c r="S18" s="499"/>
      <c r="T18" s="499"/>
      <c r="U18" s="499"/>
      <c r="V18" s="500"/>
      <c r="W18" s="403"/>
      <c r="X18" s="404"/>
      <c r="Y18" s="404"/>
      <c r="Z18" s="404"/>
      <c r="AA18" s="404"/>
      <c r="AB18" s="395"/>
      <c r="AC18" s="501">
        <v>57.8</v>
      </c>
      <c r="AD18" s="502"/>
      <c r="AE18" s="502"/>
      <c r="AF18" s="502"/>
      <c r="AG18" s="503"/>
      <c r="AH18" s="501">
        <v>57.4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5700073</v>
      </c>
      <c r="BO18" s="386"/>
      <c r="BP18" s="386"/>
      <c r="BQ18" s="386"/>
      <c r="BR18" s="386"/>
      <c r="BS18" s="386"/>
      <c r="BT18" s="386"/>
      <c r="BU18" s="387"/>
      <c r="BV18" s="385">
        <v>5841551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9410353</v>
      </c>
      <c r="BO19" s="386"/>
      <c r="BP19" s="386"/>
      <c r="BQ19" s="386"/>
      <c r="BR19" s="386"/>
      <c r="BS19" s="386"/>
      <c r="BT19" s="386"/>
      <c r="BU19" s="387"/>
      <c r="BV19" s="385">
        <v>8732264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4725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13013900</v>
      </c>
      <c r="BO23" s="386"/>
      <c r="BP23" s="386"/>
      <c r="BQ23" s="386"/>
      <c r="BR23" s="386"/>
      <c r="BS23" s="386"/>
      <c r="BT23" s="386"/>
      <c r="BU23" s="387"/>
      <c r="BV23" s="385">
        <v>12005888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7450</v>
      </c>
      <c r="R24" s="437"/>
      <c r="S24" s="437"/>
      <c r="T24" s="437"/>
      <c r="U24" s="437"/>
      <c r="V24" s="476"/>
      <c r="W24" s="531"/>
      <c r="X24" s="519"/>
      <c r="Y24" s="520"/>
      <c r="Z24" s="435" t="s">
        <v>155</v>
      </c>
      <c r="AA24" s="415"/>
      <c r="AB24" s="415"/>
      <c r="AC24" s="415"/>
      <c r="AD24" s="415"/>
      <c r="AE24" s="415"/>
      <c r="AF24" s="415"/>
      <c r="AG24" s="416"/>
      <c r="AH24" s="436">
        <v>171</v>
      </c>
      <c r="AI24" s="437"/>
      <c r="AJ24" s="437"/>
      <c r="AK24" s="437"/>
      <c r="AL24" s="476"/>
      <c r="AM24" s="436">
        <v>539163</v>
      </c>
      <c r="AN24" s="437"/>
      <c r="AO24" s="437"/>
      <c r="AP24" s="437"/>
      <c r="AQ24" s="437"/>
      <c r="AR24" s="476"/>
      <c r="AS24" s="436">
        <v>3153</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11232874</v>
      </c>
      <c r="BO24" s="386"/>
      <c r="BP24" s="386"/>
      <c r="BQ24" s="386"/>
      <c r="BR24" s="386"/>
      <c r="BS24" s="386"/>
      <c r="BT24" s="386"/>
      <c r="BU24" s="387"/>
      <c r="BV24" s="385">
        <v>11245812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6050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7055385</v>
      </c>
      <c r="BO25" s="349"/>
      <c r="BP25" s="349"/>
      <c r="BQ25" s="349"/>
      <c r="BR25" s="349"/>
      <c r="BS25" s="349"/>
      <c r="BT25" s="349"/>
      <c r="BU25" s="350"/>
      <c r="BV25" s="348">
        <v>8612288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5650</v>
      </c>
      <c r="R26" s="437"/>
      <c r="S26" s="437"/>
      <c r="T26" s="437"/>
      <c r="U26" s="437"/>
      <c r="V26" s="476"/>
      <c r="W26" s="531"/>
      <c r="X26" s="519"/>
      <c r="Y26" s="520"/>
      <c r="Z26" s="435" t="s">
        <v>161</v>
      </c>
      <c r="AA26" s="539"/>
      <c r="AB26" s="539"/>
      <c r="AC26" s="539"/>
      <c r="AD26" s="539"/>
      <c r="AE26" s="539"/>
      <c r="AF26" s="539"/>
      <c r="AG26" s="540"/>
      <c r="AH26" s="436">
        <v>8</v>
      </c>
      <c r="AI26" s="437"/>
      <c r="AJ26" s="437"/>
      <c r="AK26" s="437"/>
      <c r="AL26" s="476"/>
      <c r="AM26" s="436">
        <v>23200</v>
      </c>
      <c r="AN26" s="437"/>
      <c r="AO26" s="437"/>
      <c r="AP26" s="437"/>
      <c r="AQ26" s="437"/>
      <c r="AR26" s="476"/>
      <c r="AS26" s="436">
        <v>2900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3180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26222</v>
      </c>
      <c r="AN27" s="437"/>
      <c r="AO27" s="437"/>
      <c r="AP27" s="437"/>
      <c r="AQ27" s="437"/>
      <c r="AR27" s="476"/>
      <c r="AS27" s="436">
        <v>3278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2640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5901156</v>
      </c>
      <c r="BO28" s="349"/>
      <c r="BP28" s="349"/>
      <c r="BQ28" s="349"/>
      <c r="BR28" s="349"/>
      <c r="BS28" s="349"/>
      <c r="BT28" s="349"/>
      <c r="BU28" s="350"/>
      <c r="BV28" s="348">
        <v>4870865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13</v>
      </c>
      <c r="M29" s="437"/>
      <c r="N29" s="437"/>
      <c r="O29" s="437"/>
      <c r="P29" s="476"/>
      <c r="Q29" s="436">
        <v>2440</v>
      </c>
      <c r="R29" s="437"/>
      <c r="S29" s="437"/>
      <c r="T29" s="437"/>
      <c r="U29" s="437"/>
      <c r="V29" s="476"/>
      <c r="W29" s="531"/>
      <c r="X29" s="519"/>
      <c r="Y29" s="520"/>
      <c r="Z29" s="435" t="s">
        <v>171</v>
      </c>
      <c r="AA29" s="415"/>
      <c r="AB29" s="415"/>
      <c r="AC29" s="415"/>
      <c r="AD29" s="415"/>
      <c r="AE29" s="415"/>
      <c r="AF29" s="415"/>
      <c r="AG29" s="416"/>
      <c r="AH29" s="436">
        <v>179</v>
      </c>
      <c r="AI29" s="437"/>
      <c r="AJ29" s="437"/>
      <c r="AK29" s="437"/>
      <c r="AL29" s="476"/>
      <c r="AM29" s="436">
        <v>565385</v>
      </c>
      <c r="AN29" s="437"/>
      <c r="AO29" s="437"/>
      <c r="AP29" s="437"/>
      <c r="AQ29" s="437"/>
      <c r="AR29" s="476"/>
      <c r="AS29" s="436">
        <v>3159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547721</v>
      </c>
      <c r="BO29" s="386"/>
      <c r="BP29" s="386"/>
      <c r="BQ29" s="386"/>
      <c r="BR29" s="386"/>
      <c r="BS29" s="386"/>
      <c r="BT29" s="386"/>
      <c r="BU29" s="387"/>
      <c r="BV29" s="385">
        <v>542136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2778050</v>
      </c>
      <c r="BO30" s="553"/>
      <c r="BP30" s="553"/>
      <c r="BQ30" s="553"/>
      <c r="BR30" s="553"/>
      <c r="BS30" s="553"/>
      <c r="BT30" s="553"/>
      <c r="BU30" s="554"/>
      <c r="BV30" s="552">
        <v>2553646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国民健康保険病院事業会計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岡山県市町村総合事務組合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鏡野町振興公社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津山・富線共同バス運行事業特別会計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岡山県市町村総合事務組合　貸付金特別会計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夢アグリ鏡野</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奨学会特別会計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IF('各会計、関係団体の財政状況及び健全化判断比率'!B36="","",'各会計、関係団体の財政状況及び健全化判断比率'!B36)</f>
        <v>林業集落排水事業特別会計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岡山県市町村総合事務組合　脱退還付金特別会計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未来奥津</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越畑専用水道特別会計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14</v>
      </c>
      <c r="BF37" s="564"/>
      <c r="BG37" s="565" t="str">
        <f>IF('各会計、関係団体の財政状況及び健全化判断比率'!B37="","",'各会計、関係団体の財政状況及び健全化判断比率'!B37)</f>
        <v>公共下水道特別会計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岡山県後期高齢者医療広域連合　一般会計</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花美人の里</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岡山県後期高齢者医療広域連合　後期高齢者医療特別会計</v>
      </c>
      <c r="BZ38" s="565"/>
      <c r="CA38" s="565"/>
      <c r="CB38" s="565"/>
      <c r="CC38" s="565"/>
      <c r="CD38" s="565"/>
      <c r="CE38" s="565"/>
      <c r="CF38" s="565"/>
      <c r="CG38" s="565"/>
      <c r="CH38" s="565"/>
      <c r="CI38" s="565"/>
      <c r="CJ38" s="565"/>
      <c r="CK38" s="565"/>
      <c r="CL38" s="565"/>
      <c r="CM38" s="565"/>
      <c r="CN38" s="165"/>
      <c r="CO38" s="564">
        <f t="shared" si="3"/>
        <v>29</v>
      </c>
      <c r="CP38" s="564"/>
      <c r="CQ38" s="565" t="str">
        <f>IF('各会計、関係団体の財政状況及び健全化判断比率'!BS11="","",'各会計、関係団体の財政状況及び健全化判断比率'!BS11)</f>
        <v>上齋原振興公社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岡山県市町村税整理組合　一般会計</v>
      </c>
      <c r="BZ39" s="565"/>
      <c r="CA39" s="565"/>
      <c r="CB39" s="565"/>
      <c r="CC39" s="565"/>
      <c r="CD39" s="565"/>
      <c r="CE39" s="565"/>
      <c r="CF39" s="565"/>
      <c r="CG39" s="565"/>
      <c r="CH39" s="565"/>
      <c r="CI39" s="565"/>
      <c r="CJ39" s="565"/>
      <c r="CK39" s="565"/>
      <c r="CL39" s="565"/>
      <c r="CM39" s="565"/>
      <c r="CN39" s="165"/>
      <c r="CO39" s="564">
        <f t="shared" si="3"/>
        <v>30</v>
      </c>
      <c r="CP39" s="564"/>
      <c r="CQ39" s="565" t="str">
        <f>IF('各会計、関係団体の財政状況及び健全化判断比率'!BS12="","",'各会計、関係団体の財政状況及び健全化判断比率'!BS12)</f>
        <v>人形峠原子力産業</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岡山県広域水道企業団　水道用水供給事業会計</v>
      </c>
      <c r="BZ40" s="565"/>
      <c r="CA40" s="565"/>
      <c r="CB40" s="565"/>
      <c r="CC40" s="565"/>
      <c r="CD40" s="565"/>
      <c r="CE40" s="565"/>
      <c r="CF40" s="565"/>
      <c r="CG40" s="565"/>
      <c r="CH40" s="565"/>
      <c r="CI40" s="565"/>
      <c r="CJ40" s="565"/>
      <c r="CK40" s="565"/>
      <c r="CL40" s="565"/>
      <c r="CM40" s="565"/>
      <c r="CN40" s="165"/>
      <c r="CO40" s="564">
        <f t="shared" si="3"/>
        <v>31</v>
      </c>
      <c r="CP40" s="564"/>
      <c r="CQ40" s="565" t="str">
        <f>IF('各会計、関係団体の財政状況及び健全化判断比率'!BS13="","",'各会計、関係団体の財政状況及び健全化判断比率'!BS13)</f>
        <v>富畜産公社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津山広域事務組合　一般会計</v>
      </c>
      <c r="BZ41" s="565"/>
      <c r="CA41" s="565"/>
      <c r="CB41" s="565"/>
      <c r="CC41" s="565"/>
      <c r="CD41" s="565"/>
      <c r="CE41" s="565"/>
      <c r="CF41" s="565"/>
      <c r="CG41" s="565"/>
      <c r="CH41" s="565"/>
      <c r="CI41" s="565"/>
      <c r="CJ41" s="565"/>
      <c r="CK41" s="565"/>
      <c r="CL41" s="565"/>
      <c r="CM41" s="565"/>
      <c r="CN41" s="165"/>
      <c r="CO41" s="564">
        <f t="shared" si="3"/>
        <v>32</v>
      </c>
      <c r="CP41" s="564"/>
      <c r="CQ41" s="565" t="str">
        <f>IF('各会計、関係団体の財政状況及び健全化判断比率'!BS14="","",'各会計、関係団体の財政状況及び健全化判断比率'!BS14)</f>
        <v>ファーム登美</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津山広域事務組合　ふるさと振興事業特別会計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津山圏域西部衛生施設組合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sheetData>
  <sheetProtection password="CC05"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Z30:AG30"/>
    <mergeCell ref="Z26:AG26"/>
    <mergeCell ref="Q28:V28"/>
    <mergeCell ref="Z28:AG28"/>
    <mergeCell ref="E28:K28"/>
    <mergeCell ref="L28:P28"/>
    <mergeCell ref="B22:D30"/>
    <mergeCell ref="E22:K23"/>
    <mergeCell ref="L22:P23"/>
    <mergeCell ref="Q22:V23"/>
    <mergeCell ref="W22:Y30"/>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J1" workbookViewId="0">
      <selection activeCell="BM45" sqref="BM4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2194704</v>
      </c>
      <c r="S5" s="581"/>
      <c r="T5" s="581"/>
      <c r="U5" s="581"/>
      <c r="V5" s="581"/>
      <c r="W5" s="581"/>
      <c r="X5" s="581"/>
      <c r="Y5" s="582"/>
      <c r="Z5" s="583">
        <v>17.100000000000001</v>
      </c>
      <c r="AA5" s="583"/>
      <c r="AB5" s="583"/>
      <c r="AC5" s="583"/>
      <c r="AD5" s="584">
        <v>2194704</v>
      </c>
      <c r="AE5" s="584"/>
      <c r="AF5" s="584"/>
      <c r="AG5" s="584"/>
      <c r="AH5" s="584"/>
      <c r="AI5" s="584"/>
      <c r="AJ5" s="584"/>
      <c r="AK5" s="584"/>
      <c r="AL5" s="585">
        <v>30.7</v>
      </c>
      <c r="AM5" s="586"/>
      <c r="AN5" s="586"/>
      <c r="AO5" s="587"/>
      <c r="AP5" s="577" t="s">
        <v>209</v>
      </c>
      <c r="AQ5" s="578"/>
      <c r="AR5" s="578"/>
      <c r="AS5" s="578"/>
      <c r="AT5" s="578"/>
      <c r="AU5" s="578"/>
      <c r="AV5" s="578"/>
      <c r="AW5" s="578"/>
      <c r="AX5" s="578"/>
      <c r="AY5" s="578"/>
      <c r="AZ5" s="578"/>
      <c r="BA5" s="578"/>
      <c r="BB5" s="578"/>
      <c r="BC5" s="578"/>
      <c r="BD5" s="578"/>
      <c r="BE5" s="578"/>
      <c r="BF5" s="579"/>
      <c r="BG5" s="591">
        <v>2192334</v>
      </c>
      <c r="BH5" s="592"/>
      <c r="BI5" s="592"/>
      <c r="BJ5" s="592"/>
      <c r="BK5" s="592"/>
      <c r="BL5" s="592"/>
      <c r="BM5" s="592"/>
      <c r="BN5" s="593"/>
      <c r="BO5" s="594">
        <v>99.9</v>
      </c>
      <c r="BP5" s="594"/>
      <c r="BQ5" s="594"/>
      <c r="BR5" s="594"/>
      <c r="BS5" s="595">
        <v>39645</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113698</v>
      </c>
      <c r="S6" s="592"/>
      <c r="T6" s="592"/>
      <c r="U6" s="592"/>
      <c r="V6" s="592"/>
      <c r="W6" s="592"/>
      <c r="X6" s="592"/>
      <c r="Y6" s="593"/>
      <c r="Z6" s="594">
        <v>0.9</v>
      </c>
      <c r="AA6" s="594"/>
      <c r="AB6" s="594"/>
      <c r="AC6" s="594"/>
      <c r="AD6" s="595">
        <v>113698</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2192334</v>
      </c>
      <c r="BH6" s="592"/>
      <c r="BI6" s="592"/>
      <c r="BJ6" s="592"/>
      <c r="BK6" s="592"/>
      <c r="BL6" s="592"/>
      <c r="BM6" s="592"/>
      <c r="BN6" s="593"/>
      <c r="BO6" s="594">
        <v>99.9</v>
      </c>
      <c r="BP6" s="594"/>
      <c r="BQ6" s="594"/>
      <c r="BR6" s="594"/>
      <c r="BS6" s="595">
        <v>39645</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106992</v>
      </c>
      <c r="CS6" s="592"/>
      <c r="CT6" s="592"/>
      <c r="CU6" s="592"/>
      <c r="CV6" s="592"/>
      <c r="CW6" s="592"/>
      <c r="CX6" s="592"/>
      <c r="CY6" s="593"/>
      <c r="CZ6" s="594">
        <v>0.9</v>
      </c>
      <c r="DA6" s="594"/>
      <c r="DB6" s="594"/>
      <c r="DC6" s="594"/>
      <c r="DD6" s="600" t="s">
        <v>216</v>
      </c>
      <c r="DE6" s="592"/>
      <c r="DF6" s="592"/>
      <c r="DG6" s="592"/>
      <c r="DH6" s="592"/>
      <c r="DI6" s="592"/>
      <c r="DJ6" s="592"/>
      <c r="DK6" s="592"/>
      <c r="DL6" s="592"/>
      <c r="DM6" s="592"/>
      <c r="DN6" s="592"/>
      <c r="DO6" s="592"/>
      <c r="DP6" s="593"/>
      <c r="DQ6" s="600">
        <v>106992</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3644</v>
      </c>
      <c r="S7" s="592"/>
      <c r="T7" s="592"/>
      <c r="U7" s="592"/>
      <c r="V7" s="592"/>
      <c r="W7" s="592"/>
      <c r="X7" s="592"/>
      <c r="Y7" s="593"/>
      <c r="Z7" s="594">
        <v>0</v>
      </c>
      <c r="AA7" s="594"/>
      <c r="AB7" s="594"/>
      <c r="AC7" s="594"/>
      <c r="AD7" s="595">
        <v>3644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786894</v>
      </c>
      <c r="BH7" s="592"/>
      <c r="BI7" s="592"/>
      <c r="BJ7" s="592"/>
      <c r="BK7" s="592"/>
      <c r="BL7" s="592"/>
      <c r="BM7" s="592"/>
      <c r="BN7" s="593"/>
      <c r="BO7" s="594">
        <v>35.9</v>
      </c>
      <c r="BP7" s="594"/>
      <c r="BQ7" s="594"/>
      <c r="BR7" s="594"/>
      <c r="BS7" s="595">
        <v>39645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3631847</v>
      </c>
      <c r="CS7" s="592"/>
      <c r="CT7" s="592"/>
      <c r="CU7" s="592"/>
      <c r="CV7" s="592"/>
      <c r="CW7" s="592"/>
      <c r="CX7" s="592"/>
      <c r="CY7" s="593"/>
      <c r="CZ7" s="594">
        <v>30.1</v>
      </c>
      <c r="DA7" s="594"/>
      <c r="DB7" s="594"/>
      <c r="DC7" s="594"/>
      <c r="DD7" s="600">
        <v>1584839</v>
      </c>
      <c r="DE7" s="592"/>
      <c r="DF7" s="592"/>
      <c r="DG7" s="592"/>
      <c r="DH7" s="592"/>
      <c r="DI7" s="592"/>
      <c r="DJ7" s="592"/>
      <c r="DK7" s="592"/>
      <c r="DL7" s="592"/>
      <c r="DM7" s="592"/>
      <c r="DN7" s="592"/>
      <c r="DO7" s="592"/>
      <c r="DP7" s="593"/>
      <c r="DQ7" s="600">
        <v>1966015</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6485</v>
      </c>
      <c r="S8" s="592"/>
      <c r="T8" s="592"/>
      <c r="U8" s="592"/>
      <c r="V8" s="592"/>
      <c r="W8" s="592"/>
      <c r="X8" s="592"/>
      <c r="Y8" s="593"/>
      <c r="Z8" s="594">
        <v>0.1</v>
      </c>
      <c r="AA8" s="594"/>
      <c r="AB8" s="594"/>
      <c r="AC8" s="594"/>
      <c r="AD8" s="595">
        <v>6485</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18588</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2207300</v>
      </c>
      <c r="CS8" s="592"/>
      <c r="CT8" s="592"/>
      <c r="CU8" s="592"/>
      <c r="CV8" s="592"/>
      <c r="CW8" s="592"/>
      <c r="CX8" s="592"/>
      <c r="CY8" s="593"/>
      <c r="CZ8" s="594">
        <v>18.3</v>
      </c>
      <c r="DA8" s="594"/>
      <c r="DB8" s="594"/>
      <c r="DC8" s="594"/>
      <c r="DD8" s="600">
        <v>219249</v>
      </c>
      <c r="DE8" s="592"/>
      <c r="DF8" s="592"/>
      <c r="DG8" s="592"/>
      <c r="DH8" s="592"/>
      <c r="DI8" s="592"/>
      <c r="DJ8" s="592"/>
      <c r="DK8" s="592"/>
      <c r="DL8" s="592"/>
      <c r="DM8" s="592"/>
      <c r="DN8" s="592"/>
      <c r="DO8" s="592"/>
      <c r="DP8" s="593"/>
      <c r="DQ8" s="600">
        <v>1442386</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9077</v>
      </c>
      <c r="S9" s="592"/>
      <c r="T9" s="592"/>
      <c r="U9" s="592"/>
      <c r="V9" s="592"/>
      <c r="W9" s="592"/>
      <c r="X9" s="592"/>
      <c r="Y9" s="593"/>
      <c r="Z9" s="594">
        <v>0.1</v>
      </c>
      <c r="AA9" s="594"/>
      <c r="AB9" s="594"/>
      <c r="AC9" s="594"/>
      <c r="AD9" s="595">
        <v>9077</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489140</v>
      </c>
      <c r="BH9" s="592"/>
      <c r="BI9" s="592"/>
      <c r="BJ9" s="592"/>
      <c r="BK9" s="592"/>
      <c r="BL9" s="592"/>
      <c r="BM9" s="592"/>
      <c r="BN9" s="593"/>
      <c r="BO9" s="594">
        <v>22.3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694680</v>
      </c>
      <c r="CS9" s="592"/>
      <c r="CT9" s="592"/>
      <c r="CU9" s="592"/>
      <c r="CV9" s="592"/>
      <c r="CW9" s="592"/>
      <c r="CX9" s="592"/>
      <c r="CY9" s="593"/>
      <c r="CZ9" s="594">
        <v>5.8</v>
      </c>
      <c r="DA9" s="594"/>
      <c r="DB9" s="594"/>
      <c r="DC9" s="594"/>
      <c r="DD9" s="600">
        <v>19271</v>
      </c>
      <c r="DE9" s="592"/>
      <c r="DF9" s="592"/>
      <c r="DG9" s="592"/>
      <c r="DH9" s="592"/>
      <c r="DI9" s="592"/>
      <c r="DJ9" s="592"/>
      <c r="DK9" s="592"/>
      <c r="DL9" s="592"/>
      <c r="DM9" s="592"/>
      <c r="DN9" s="592"/>
      <c r="DO9" s="592"/>
      <c r="DP9" s="593"/>
      <c r="DQ9" s="600">
        <v>667896</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120392</v>
      </c>
      <c r="S10" s="592"/>
      <c r="T10" s="592"/>
      <c r="U10" s="592"/>
      <c r="V10" s="592"/>
      <c r="W10" s="592"/>
      <c r="X10" s="592"/>
      <c r="Y10" s="593"/>
      <c r="Z10" s="594">
        <v>0.9</v>
      </c>
      <c r="AA10" s="594"/>
      <c r="AB10" s="594"/>
      <c r="AC10" s="594"/>
      <c r="AD10" s="595">
        <v>120392</v>
      </c>
      <c r="AE10" s="595"/>
      <c r="AF10" s="595"/>
      <c r="AG10" s="595"/>
      <c r="AH10" s="595"/>
      <c r="AI10" s="595"/>
      <c r="AJ10" s="595"/>
      <c r="AK10" s="595"/>
      <c r="AL10" s="596">
        <v>1.7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36341</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11500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3343</v>
      </c>
      <c r="S11" s="592"/>
      <c r="T11" s="592"/>
      <c r="U11" s="592"/>
      <c r="V11" s="592"/>
      <c r="W11" s="592"/>
      <c r="X11" s="592"/>
      <c r="Y11" s="593"/>
      <c r="Z11" s="594">
        <v>0</v>
      </c>
      <c r="AA11" s="594"/>
      <c r="AB11" s="594"/>
      <c r="AC11" s="594"/>
      <c r="AD11" s="595">
        <v>3343</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242825</v>
      </c>
      <c r="BH11" s="592"/>
      <c r="BI11" s="592"/>
      <c r="BJ11" s="592"/>
      <c r="BK11" s="592"/>
      <c r="BL11" s="592"/>
      <c r="BM11" s="592"/>
      <c r="BN11" s="593"/>
      <c r="BO11" s="594">
        <v>11.1</v>
      </c>
      <c r="BP11" s="594"/>
      <c r="BQ11" s="594"/>
      <c r="BR11" s="594"/>
      <c r="BS11" s="600">
        <v>39645</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874751</v>
      </c>
      <c r="CS11" s="592"/>
      <c r="CT11" s="592"/>
      <c r="CU11" s="592"/>
      <c r="CV11" s="592"/>
      <c r="CW11" s="592"/>
      <c r="CX11" s="592"/>
      <c r="CY11" s="593"/>
      <c r="CZ11" s="594">
        <v>7.2</v>
      </c>
      <c r="DA11" s="594"/>
      <c r="DB11" s="594"/>
      <c r="DC11" s="594"/>
      <c r="DD11" s="600">
        <v>274695</v>
      </c>
      <c r="DE11" s="592"/>
      <c r="DF11" s="592"/>
      <c r="DG11" s="592"/>
      <c r="DH11" s="592"/>
      <c r="DI11" s="592"/>
      <c r="DJ11" s="592"/>
      <c r="DK11" s="592"/>
      <c r="DL11" s="592"/>
      <c r="DM11" s="592"/>
      <c r="DN11" s="592"/>
      <c r="DO11" s="592"/>
      <c r="DP11" s="593"/>
      <c r="DQ11" s="600">
        <v>604908</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1282487</v>
      </c>
      <c r="BH12" s="592"/>
      <c r="BI12" s="592"/>
      <c r="BJ12" s="592"/>
      <c r="BK12" s="592"/>
      <c r="BL12" s="592"/>
      <c r="BM12" s="592"/>
      <c r="BN12" s="593"/>
      <c r="BO12" s="594">
        <v>58.4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612683</v>
      </c>
      <c r="CS12" s="592"/>
      <c r="CT12" s="592"/>
      <c r="CU12" s="592"/>
      <c r="CV12" s="592"/>
      <c r="CW12" s="592"/>
      <c r="CX12" s="592"/>
      <c r="CY12" s="593"/>
      <c r="CZ12" s="594">
        <v>5.0999999999999996</v>
      </c>
      <c r="DA12" s="594"/>
      <c r="DB12" s="594"/>
      <c r="DC12" s="594"/>
      <c r="DD12" s="600">
        <v>201792</v>
      </c>
      <c r="DE12" s="592"/>
      <c r="DF12" s="592"/>
      <c r="DG12" s="592"/>
      <c r="DH12" s="592"/>
      <c r="DI12" s="592"/>
      <c r="DJ12" s="592"/>
      <c r="DK12" s="592"/>
      <c r="DL12" s="592"/>
      <c r="DM12" s="592"/>
      <c r="DN12" s="592"/>
      <c r="DO12" s="592"/>
      <c r="DP12" s="593"/>
      <c r="DQ12" s="600">
        <v>401558</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28220</v>
      </c>
      <c r="S13" s="592"/>
      <c r="T13" s="592"/>
      <c r="U13" s="592"/>
      <c r="V13" s="592"/>
      <c r="W13" s="592"/>
      <c r="X13" s="592"/>
      <c r="Y13" s="593"/>
      <c r="Z13" s="594">
        <v>0.2</v>
      </c>
      <c r="AA13" s="594"/>
      <c r="AB13" s="594"/>
      <c r="AC13" s="594"/>
      <c r="AD13" s="595">
        <v>28220</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975524</v>
      </c>
      <c r="BH13" s="592"/>
      <c r="BI13" s="592"/>
      <c r="BJ13" s="592"/>
      <c r="BK13" s="592"/>
      <c r="BL13" s="592"/>
      <c r="BM13" s="592"/>
      <c r="BN13" s="593"/>
      <c r="BO13" s="594">
        <v>44.4</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964634</v>
      </c>
      <c r="CS13" s="592"/>
      <c r="CT13" s="592"/>
      <c r="CU13" s="592"/>
      <c r="CV13" s="592"/>
      <c r="CW13" s="592"/>
      <c r="CX13" s="592"/>
      <c r="CY13" s="593"/>
      <c r="CZ13" s="594">
        <v>8</v>
      </c>
      <c r="DA13" s="594"/>
      <c r="DB13" s="594"/>
      <c r="DC13" s="594"/>
      <c r="DD13" s="600">
        <v>452215</v>
      </c>
      <c r="DE13" s="592"/>
      <c r="DF13" s="592"/>
      <c r="DG13" s="592"/>
      <c r="DH13" s="592"/>
      <c r="DI13" s="592"/>
      <c r="DJ13" s="592"/>
      <c r="DK13" s="592"/>
      <c r="DL13" s="592"/>
      <c r="DM13" s="592"/>
      <c r="DN13" s="592"/>
      <c r="DO13" s="592"/>
      <c r="DP13" s="593"/>
      <c r="DQ13" s="600">
        <v>685545</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42343</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263328</v>
      </c>
      <c r="CS14" s="592"/>
      <c r="CT14" s="592"/>
      <c r="CU14" s="592"/>
      <c r="CV14" s="592"/>
      <c r="CW14" s="592"/>
      <c r="CX14" s="592"/>
      <c r="CY14" s="593"/>
      <c r="CZ14" s="594">
        <v>2.2000000000000002</v>
      </c>
      <c r="DA14" s="594"/>
      <c r="DB14" s="594"/>
      <c r="DC14" s="594"/>
      <c r="DD14" s="600">
        <v>9574</v>
      </c>
      <c r="DE14" s="592"/>
      <c r="DF14" s="592"/>
      <c r="DG14" s="592"/>
      <c r="DH14" s="592"/>
      <c r="DI14" s="592"/>
      <c r="DJ14" s="592"/>
      <c r="DK14" s="592"/>
      <c r="DL14" s="592"/>
      <c r="DM14" s="592"/>
      <c r="DN14" s="592"/>
      <c r="DO14" s="592"/>
      <c r="DP14" s="593"/>
      <c r="DQ14" s="600">
        <v>253764</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4152</v>
      </c>
      <c r="S15" s="592"/>
      <c r="T15" s="592"/>
      <c r="U15" s="592"/>
      <c r="V15" s="592"/>
      <c r="W15" s="592"/>
      <c r="X15" s="592"/>
      <c r="Y15" s="593"/>
      <c r="Z15" s="594">
        <v>0</v>
      </c>
      <c r="AA15" s="594"/>
      <c r="AB15" s="594"/>
      <c r="AC15" s="594"/>
      <c r="AD15" s="595">
        <v>4152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80610</v>
      </c>
      <c r="BH15" s="592"/>
      <c r="BI15" s="592"/>
      <c r="BJ15" s="592"/>
      <c r="BK15" s="592"/>
      <c r="BL15" s="592"/>
      <c r="BM15" s="592"/>
      <c r="BN15" s="593"/>
      <c r="BO15" s="594">
        <v>3.7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1228687</v>
      </c>
      <c r="CS15" s="592"/>
      <c r="CT15" s="592"/>
      <c r="CU15" s="592"/>
      <c r="CV15" s="592"/>
      <c r="CW15" s="592"/>
      <c r="CX15" s="592"/>
      <c r="CY15" s="593"/>
      <c r="CZ15" s="594">
        <v>10.199999999999999</v>
      </c>
      <c r="DA15" s="594"/>
      <c r="DB15" s="594"/>
      <c r="DC15" s="594"/>
      <c r="DD15" s="600">
        <v>522816</v>
      </c>
      <c r="DE15" s="592"/>
      <c r="DF15" s="592"/>
      <c r="DG15" s="592"/>
      <c r="DH15" s="592"/>
      <c r="DI15" s="592"/>
      <c r="DJ15" s="592"/>
      <c r="DK15" s="592"/>
      <c r="DL15" s="592"/>
      <c r="DM15" s="592"/>
      <c r="DN15" s="592"/>
      <c r="DO15" s="592"/>
      <c r="DP15" s="593"/>
      <c r="DQ15" s="600">
        <v>1195673</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5141300</v>
      </c>
      <c r="S16" s="592"/>
      <c r="T16" s="592"/>
      <c r="U16" s="592"/>
      <c r="V16" s="592"/>
      <c r="W16" s="592"/>
      <c r="X16" s="592"/>
      <c r="Y16" s="593"/>
      <c r="Z16" s="594">
        <v>40</v>
      </c>
      <c r="AA16" s="594"/>
      <c r="AB16" s="594"/>
      <c r="AC16" s="594"/>
      <c r="AD16" s="595">
        <v>4643912</v>
      </c>
      <c r="AE16" s="595"/>
      <c r="AF16" s="595"/>
      <c r="AG16" s="595"/>
      <c r="AH16" s="595"/>
      <c r="AI16" s="595"/>
      <c r="AJ16" s="595"/>
      <c r="AK16" s="595"/>
      <c r="AL16" s="596">
        <v>65</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50379</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5780</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4643912</v>
      </c>
      <c r="S17" s="592"/>
      <c r="T17" s="592"/>
      <c r="U17" s="592"/>
      <c r="V17" s="592"/>
      <c r="W17" s="592"/>
      <c r="X17" s="592"/>
      <c r="Y17" s="593"/>
      <c r="Z17" s="594">
        <v>36.1</v>
      </c>
      <c r="AA17" s="594"/>
      <c r="AB17" s="594"/>
      <c r="AC17" s="594"/>
      <c r="AD17" s="595">
        <v>4643912</v>
      </c>
      <c r="AE17" s="595"/>
      <c r="AF17" s="595"/>
      <c r="AG17" s="595"/>
      <c r="AH17" s="595"/>
      <c r="AI17" s="595"/>
      <c r="AJ17" s="595"/>
      <c r="AK17" s="595"/>
      <c r="AL17" s="596">
        <v>65</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1423670</v>
      </c>
      <c r="CS17" s="592"/>
      <c r="CT17" s="592"/>
      <c r="CU17" s="592"/>
      <c r="CV17" s="592"/>
      <c r="CW17" s="592"/>
      <c r="CX17" s="592"/>
      <c r="CY17" s="593"/>
      <c r="CZ17" s="594">
        <v>11.8</v>
      </c>
      <c r="DA17" s="594"/>
      <c r="DB17" s="594"/>
      <c r="DC17" s="594"/>
      <c r="DD17" s="600" t="s">
        <v>112</v>
      </c>
      <c r="DE17" s="592"/>
      <c r="DF17" s="592"/>
      <c r="DG17" s="592"/>
      <c r="DH17" s="592"/>
      <c r="DI17" s="592"/>
      <c r="DJ17" s="592"/>
      <c r="DK17" s="592"/>
      <c r="DL17" s="592"/>
      <c r="DM17" s="592"/>
      <c r="DN17" s="592"/>
      <c r="DO17" s="592"/>
      <c r="DP17" s="593"/>
      <c r="DQ17" s="600">
        <v>1287442</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497386</v>
      </c>
      <c r="S18" s="592"/>
      <c r="T18" s="592"/>
      <c r="U18" s="592"/>
      <c r="V18" s="592"/>
      <c r="W18" s="592"/>
      <c r="X18" s="592"/>
      <c r="Y18" s="593"/>
      <c r="Z18" s="594">
        <v>3.9</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2370</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7625015</v>
      </c>
      <c r="S20" s="592"/>
      <c r="T20" s="592"/>
      <c r="U20" s="592"/>
      <c r="V20" s="592"/>
      <c r="W20" s="592"/>
      <c r="X20" s="592"/>
      <c r="Y20" s="593"/>
      <c r="Z20" s="594">
        <v>59.3</v>
      </c>
      <c r="AA20" s="594"/>
      <c r="AB20" s="594"/>
      <c r="AC20" s="594"/>
      <c r="AD20" s="595">
        <v>7127627</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2370</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12070451</v>
      </c>
      <c r="CS20" s="592"/>
      <c r="CT20" s="592"/>
      <c r="CU20" s="592"/>
      <c r="CV20" s="592"/>
      <c r="CW20" s="592"/>
      <c r="CX20" s="592"/>
      <c r="CY20" s="593"/>
      <c r="CZ20" s="594">
        <v>100</v>
      </c>
      <c r="DA20" s="594"/>
      <c r="DB20" s="594"/>
      <c r="DC20" s="594"/>
      <c r="DD20" s="600">
        <v>3284451</v>
      </c>
      <c r="DE20" s="592"/>
      <c r="DF20" s="592"/>
      <c r="DG20" s="592"/>
      <c r="DH20" s="592"/>
      <c r="DI20" s="592"/>
      <c r="DJ20" s="592"/>
      <c r="DK20" s="592"/>
      <c r="DL20" s="592"/>
      <c r="DM20" s="592"/>
      <c r="DN20" s="592"/>
      <c r="DO20" s="592"/>
      <c r="DP20" s="593"/>
      <c r="DQ20" s="600">
        <v>8617959</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2327</v>
      </c>
      <c r="S21" s="592"/>
      <c r="T21" s="592"/>
      <c r="U21" s="592"/>
      <c r="V21" s="592"/>
      <c r="W21" s="592"/>
      <c r="X21" s="592"/>
      <c r="Y21" s="593"/>
      <c r="Z21" s="594">
        <v>0</v>
      </c>
      <c r="AA21" s="594"/>
      <c r="AB21" s="594"/>
      <c r="AC21" s="594"/>
      <c r="AD21" s="595">
        <v>2327</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2370</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134319</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184626</v>
      </c>
      <c r="S23" s="592"/>
      <c r="T23" s="592"/>
      <c r="U23" s="592"/>
      <c r="V23" s="592"/>
      <c r="W23" s="592"/>
      <c r="X23" s="592"/>
      <c r="Y23" s="593"/>
      <c r="Z23" s="594">
        <v>1.4</v>
      </c>
      <c r="AA23" s="594"/>
      <c r="AB23" s="594"/>
      <c r="AC23" s="594"/>
      <c r="AD23" s="595">
        <v>2583</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9683</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3520432</v>
      </c>
      <c r="CS24" s="581"/>
      <c r="CT24" s="581"/>
      <c r="CU24" s="581"/>
      <c r="CV24" s="581"/>
      <c r="CW24" s="581"/>
      <c r="CX24" s="581"/>
      <c r="CY24" s="582"/>
      <c r="CZ24" s="618">
        <v>29.2</v>
      </c>
      <c r="DA24" s="619"/>
      <c r="DB24" s="619"/>
      <c r="DC24" s="620"/>
      <c r="DD24" s="617">
        <v>2908337</v>
      </c>
      <c r="DE24" s="581"/>
      <c r="DF24" s="581"/>
      <c r="DG24" s="581"/>
      <c r="DH24" s="581"/>
      <c r="DI24" s="581"/>
      <c r="DJ24" s="581"/>
      <c r="DK24" s="582"/>
      <c r="DL24" s="617">
        <v>2900729</v>
      </c>
      <c r="DM24" s="581"/>
      <c r="DN24" s="581"/>
      <c r="DO24" s="581"/>
      <c r="DP24" s="581"/>
      <c r="DQ24" s="581"/>
      <c r="DR24" s="581"/>
      <c r="DS24" s="581"/>
      <c r="DT24" s="581"/>
      <c r="DU24" s="581"/>
      <c r="DV24" s="582"/>
      <c r="DW24" s="585">
        <v>38</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955887</v>
      </c>
      <c r="S25" s="592"/>
      <c r="T25" s="592"/>
      <c r="U25" s="592"/>
      <c r="V25" s="592"/>
      <c r="W25" s="592"/>
      <c r="X25" s="592"/>
      <c r="Y25" s="593"/>
      <c r="Z25" s="594">
        <v>7.4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1522372</v>
      </c>
      <c r="CS25" s="623"/>
      <c r="CT25" s="623"/>
      <c r="CU25" s="623"/>
      <c r="CV25" s="623"/>
      <c r="CW25" s="623"/>
      <c r="CX25" s="623"/>
      <c r="CY25" s="624"/>
      <c r="CZ25" s="625">
        <v>12.6</v>
      </c>
      <c r="DA25" s="626"/>
      <c r="DB25" s="626"/>
      <c r="DC25" s="627"/>
      <c r="DD25" s="600">
        <v>1440498</v>
      </c>
      <c r="DE25" s="623"/>
      <c r="DF25" s="623"/>
      <c r="DG25" s="623"/>
      <c r="DH25" s="623"/>
      <c r="DI25" s="623"/>
      <c r="DJ25" s="623"/>
      <c r="DK25" s="624"/>
      <c r="DL25" s="600">
        <v>1432940</v>
      </c>
      <c r="DM25" s="623"/>
      <c r="DN25" s="623"/>
      <c r="DO25" s="623"/>
      <c r="DP25" s="623"/>
      <c r="DQ25" s="623"/>
      <c r="DR25" s="623"/>
      <c r="DS25" s="623"/>
      <c r="DT25" s="623"/>
      <c r="DU25" s="623"/>
      <c r="DV25" s="624"/>
      <c r="DW25" s="596">
        <v>18.8</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953605</v>
      </c>
      <c r="CS26" s="592"/>
      <c r="CT26" s="592"/>
      <c r="CU26" s="592"/>
      <c r="CV26" s="592"/>
      <c r="CW26" s="592"/>
      <c r="CX26" s="592"/>
      <c r="CY26" s="593"/>
      <c r="CZ26" s="625">
        <v>7.9</v>
      </c>
      <c r="DA26" s="626"/>
      <c r="DB26" s="626"/>
      <c r="DC26" s="627"/>
      <c r="DD26" s="600">
        <v>878095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848588</v>
      </c>
      <c r="S27" s="592"/>
      <c r="T27" s="592"/>
      <c r="U27" s="592"/>
      <c r="V27" s="592"/>
      <c r="W27" s="592"/>
      <c r="X27" s="592"/>
      <c r="Y27" s="593"/>
      <c r="Z27" s="594">
        <v>6.6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2194704</v>
      </c>
      <c r="BH27" s="592"/>
      <c r="BI27" s="592"/>
      <c r="BJ27" s="592"/>
      <c r="BK27" s="592"/>
      <c r="BL27" s="592"/>
      <c r="BM27" s="592"/>
      <c r="BN27" s="593"/>
      <c r="BO27" s="594">
        <v>100</v>
      </c>
      <c r="BP27" s="594"/>
      <c r="BQ27" s="594"/>
      <c r="BR27" s="594"/>
      <c r="BS27" s="600">
        <v>39645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574390</v>
      </c>
      <c r="CS27" s="623"/>
      <c r="CT27" s="623"/>
      <c r="CU27" s="623"/>
      <c r="CV27" s="623"/>
      <c r="CW27" s="623"/>
      <c r="CX27" s="623"/>
      <c r="CY27" s="624"/>
      <c r="CZ27" s="625">
        <v>4.8</v>
      </c>
      <c r="DA27" s="626"/>
      <c r="DB27" s="626"/>
      <c r="DC27" s="627"/>
      <c r="DD27" s="600">
        <v>180397</v>
      </c>
      <c r="DE27" s="623"/>
      <c r="DF27" s="623"/>
      <c r="DG27" s="623"/>
      <c r="DH27" s="623"/>
      <c r="DI27" s="623"/>
      <c r="DJ27" s="623"/>
      <c r="DK27" s="624"/>
      <c r="DL27" s="600">
        <v>180347</v>
      </c>
      <c r="DM27" s="623"/>
      <c r="DN27" s="623"/>
      <c r="DO27" s="623"/>
      <c r="DP27" s="623"/>
      <c r="DQ27" s="623"/>
      <c r="DR27" s="623"/>
      <c r="DS27" s="623"/>
      <c r="DT27" s="623"/>
      <c r="DU27" s="623"/>
      <c r="DV27" s="624"/>
      <c r="DW27" s="596">
        <v>2.4</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99270</v>
      </c>
      <c r="S28" s="592"/>
      <c r="T28" s="592"/>
      <c r="U28" s="592"/>
      <c r="V28" s="592"/>
      <c r="W28" s="592"/>
      <c r="X28" s="592"/>
      <c r="Y28" s="593"/>
      <c r="Z28" s="594">
        <v>0.8</v>
      </c>
      <c r="AA28" s="594"/>
      <c r="AB28" s="594"/>
      <c r="AC28" s="594"/>
      <c r="AD28" s="595">
        <v>10165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1423670</v>
      </c>
      <c r="CS28" s="592"/>
      <c r="CT28" s="592"/>
      <c r="CU28" s="592"/>
      <c r="CV28" s="592"/>
      <c r="CW28" s="592"/>
      <c r="CX28" s="592"/>
      <c r="CY28" s="593"/>
      <c r="CZ28" s="625">
        <v>11.8</v>
      </c>
      <c r="DA28" s="626"/>
      <c r="DB28" s="626"/>
      <c r="DC28" s="627"/>
      <c r="DD28" s="600">
        <v>1287442</v>
      </c>
      <c r="DE28" s="592"/>
      <c r="DF28" s="592"/>
      <c r="DG28" s="592"/>
      <c r="DH28" s="592"/>
      <c r="DI28" s="592"/>
      <c r="DJ28" s="592"/>
      <c r="DK28" s="593"/>
      <c r="DL28" s="600">
        <v>1287442</v>
      </c>
      <c r="DM28" s="592"/>
      <c r="DN28" s="592"/>
      <c r="DO28" s="592"/>
      <c r="DP28" s="592"/>
      <c r="DQ28" s="592"/>
      <c r="DR28" s="592"/>
      <c r="DS28" s="592"/>
      <c r="DT28" s="592"/>
      <c r="DU28" s="592"/>
      <c r="DV28" s="593"/>
      <c r="DW28" s="596">
        <v>16.899999999999999</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5057</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1422534</v>
      </c>
      <c r="CS29" s="623"/>
      <c r="CT29" s="623"/>
      <c r="CU29" s="623"/>
      <c r="CV29" s="623"/>
      <c r="CW29" s="623"/>
      <c r="CX29" s="623"/>
      <c r="CY29" s="624"/>
      <c r="CZ29" s="625">
        <v>11.8</v>
      </c>
      <c r="DA29" s="626"/>
      <c r="DB29" s="626"/>
      <c r="DC29" s="627"/>
      <c r="DD29" s="600">
        <v>1286306</v>
      </c>
      <c r="DE29" s="623"/>
      <c r="DF29" s="623"/>
      <c r="DG29" s="623"/>
      <c r="DH29" s="623"/>
      <c r="DI29" s="623"/>
      <c r="DJ29" s="623"/>
      <c r="DK29" s="624"/>
      <c r="DL29" s="600">
        <v>1286306</v>
      </c>
      <c r="DM29" s="623"/>
      <c r="DN29" s="623"/>
      <c r="DO29" s="623"/>
      <c r="DP29" s="623"/>
      <c r="DQ29" s="623"/>
      <c r="DR29" s="623"/>
      <c r="DS29" s="623"/>
      <c r="DT29" s="623"/>
      <c r="DU29" s="623"/>
      <c r="DV29" s="624"/>
      <c r="DW29" s="596">
        <v>16.899999999999999</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38950</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v>
      </c>
      <c r="BH30" s="650"/>
      <c r="BI30" s="650"/>
      <c r="BJ30" s="650"/>
      <c r="BK30" s="650"/>
      <c r="BL30" s="650"/>
      <c r="BM30" s="586">
        <v>95.1</v>
      </c>
      <c r="BN30" s="650"/>
      <c r="BO30" s="650"/>
      <c r="BP30" s="650"/>
      <c r="BQ30" s="651"/>
      <c r="BR30" s="649">
        <v>98.9</v>
      </c>
      <c r="BS30" s="650"/>
      <c r="BT30" s="650"/>
      <c r="BU30" s="650"/>
      <c r="BV30" s="650"/>
      <c r="BW30" s="650"/>
      <c r="BX30" s="586">
        <v>94.3</v>
      </c>
      <c r="BY30" s="650"/>
      <c r="BZ30" s="650"/>
      <c r="CA30" s="650"/>
      <c r="CB30" s="651"/>
      <c r="CD30" s="654"/>
      <c r="CE30" s="655"/>
      <c r="CF30" s="605" t="s">
        <v>292</v>
      </c>
      <c r="CG30" s="606"/>
      <c r="CH30" s="606"/>
      <c r="CI30" s="606"/>
      <c r="CJ30" s="606"/>
      <c r="CK30" s="606"/>
      <c r="CL30" s="606"/>
      <c r="CM30" s="606"/>
      <c r="CN30" s="606"/>
      <c r="CO30" s="606"/>
      <c r="CP30" s="606"/>
      <c r="CQ30" s="607"/>
      <c r="CR30" s="591">
        <v>1265028</v>
      </c>
      <c r="CS30" s="592"/>
      <c r="CT30" s="592"/>
      <c r="CU30" s="592"/>
      <c r="CV30" s="592"/>
      <c r="CW30" s="592"/>
      <c r="CX30" s="592"/>
      <c r="CY30" s="593"/>
      <c r="CZ30" s="625">
        <v>10.5</v>
      </c>
      <c r="DA30" s="626"/>
      <c r="DB30" s="626"/>
      <c r="DC30" s="627"/>
      <c r="DD30" s="600">
        <v>1141356</v>
      </c>
      <c r="DE30" s="592"/>
      <c r="DF30" s="592"/>
      <c r="DG30" s="592"/>
      <c r="DH30" s="592"/>
      <c r="DI30" s="592"/>
      <c r="DJ30" s="592"/>
      <c r="DK30" s="593"/>
      <c r="DL30" s="600">
        <v>1141356</v>
      </c>
      <c r="DM30" s="592"/>
      <c r="DN30" s="592"/>
      <c r="DO30" s="592"/>
      <c r="DP30" s="592"/>
      <c r="DQ30" s="592"/>
      <c r="DR30" s="592"/>
      <c r="DS30" s="592"/>
      <c r="DT30" s="592"/>
      <c r="DU30" s="592"/>
      <c r="DV30" s="593"/>
      <c r="DW30" s="596">
        <v>15</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416105</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99.3</v>
      </c>
      <c r="BH31" s="623"/>
      <c r="BI31" s="623"/>
      <c r="BJ31" s="623"/>
      <c r="BK31" s="623"/>
      <c r="BL31" s="623"/>
      <c r="BM31" s="597">
        <v>96.4</v>
      </c>
      <c r="BN31" s="647"/>
      <c r="BO31" s="647"/>
      <c r="BP31" s="647"/>
      <c r="BQ31" s="648"/>
      <c r="BR31" s="646">
        <v>99.2</v>
      </c>
      <c r="BS31" s="623"/>
      <c r="BT31" s="623"/>
      <c r="BU31" s="623"/>
      <c r="BV31" s="623"/>
      <c r="BW31" s="623"/>
      <c r="BX31" s="597">
        <v>95.8</v>
      </c>
      <c r="BY31" s="647"/>
      <c r="BZ31" s="647"/>
      <c r="CA31" s="647"/>
      <c r="CB31" s="648"/>
      <c r="CD31" s="654"/>
      <c r="CE31" s="655"/>
      <c r="CF31" s="605" t="s">
        <v>296</v>
      </c>
      <c r="CG31" s="606"/>
      <c r="CH31" s="606"/>
      <c r="CI31" s="606"/>
      <c r="CJ31" s="606"/>
      <c r="CK31" s="606"/>
      <c r="CL31" s="606"/>
      <c r="CM31" s="606"/>
      <c r="CN31" s="606"/>
      <c r="CO31" s="606"/>
      <c r="CP31" s="606"/>
      <c r="CQ31" s="607"/>
      <c r="CR31" s="591">
        <v>157506</v>
      </c>
      <c r="CS31" s="623"/>
      <c r="CT31" s="623"/>
      <c r="CU31" s="623"/>
      <c r="CV31" s="623"/>
      <c r="CW31" s="623"/>
      <c r="CX31" s="623"/>
      <c r="CY31" s="624"/>
      <c r="CZ31" s="625">
        <v>1.3</v>
      </c>
      <c r="DA31" s="626"/>
      <c r="DB31" s="626"/>
      <c r="DC31" s="627"/>
      <c r="DD31" s="600">
        <v>144950</v>
      </c>
      <c r="DE31" s="623"/>
      <c r="DF31" s="623"/>
      <c r="DG31" s="623"/>
      <c r="DH31" s="623"/>
      <c r="DI31" s="623"/>
      <c r="DJ31" s="623"/>
      <c r="DK31" s="624"/>
      <c r="DL31" s="600">
        <v>144950</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269978</v>
      </c>
      <c r="S32" s="592"/>
      <c r="T32" s="592"/>
      <c r="U32" s="592"/>
      <c r="V32" s="592"/>
      <c r="W32" s="592"/>
      <c r="X32" s="592"/>
      <c r="Y32" s="593"/>
      <c r="Z32" s="594">
        <v>2.1</v>
      </c>
      <c r="AA32" s="594"/>
      <c r="AB32" s="594"/>
      <c r="AC32" s="594"/>
      <c r="AD32" s="595">
        <v>1762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92.6</v>
      </c>
      <c r="BN32" s="659"/>
      <c r="BO32" s="659"/>
      <c r="BP32" s="659"/>
      <c r="BQ32" s="661"/>
      <c r="BR32" s="658">
        <v>98.2</v>
      </c>
      <c r="BS32" s="659"/>
      <c r="BT32" s="659"/>
      <c r="BU32" s="659"/>
      <c r="BV32" s="659"/>
      <c r="BW32" s="659"/>
      <c r="BX32" s="660">
        <v>91.6</v>
      </c>
      <c r="BY32" s="659"/>
      <c r="BZ32" s="659"/>
      <c r="CA32" s="659"/>
      <c r="CB32" s="661"/>
      <c r="CD32" s="656"/>
      <c r="CE32" s="657"/>
      <c r="CF32" s="605" t="s">
        <v>299</v>
      </c>
      <c r="CG32" s="606"/>
      <c r="CH32" s="606"/>
      <c r="CI32" s="606"/>
      <c r="CJ32" s="606"/>
      <c r="CK32" s="606"/>
      <c r="CL32" s="606"/>
      <c r="CM32" s="606"/>
      <c r="CN32" s="606"/>
      <c r="CO32" s="606"/>
      <c r="CP32" s="606"/>
      <c r="CQ32" s="607"/>
      <c r="CR32" s="591">
        <v>1136</v>
      </c>
      <c r="CS32" s="592"/>
      <c r="CT32" s="592"/>
      <c r="CU32" s="592"/>
      <c r="CV32" s="592"/>
      <c r="CW32" s="592"/>
      <c r="CX32" s="592"/>
      <c r="CY32" s="593"/>
      <c r="CZ32" s="625">
        <v>0</v>
      </c>
      <c r="DA32" s="626"/>
      <c r="DB32" s="626"/>
      <c r="DC32" s="627"/>
      <c r="DD32" s="600">
        <v>1136</v>
      </c>
      <c r="DE32" s="592"/>
      <c r="DF32" s="592"/>
      <c r="DG32" s="592"/>
      <c r="DH32" s="592"/>
      <c r="DI32" s="592"/>
      <c r="DJ32" s="592"/>
      <c r="DK32" s="593"/>
      <c r="DL32" s="600">
        <v>1136</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2273040</v>
      </c>
      <c r="S33" s="592"/>
      <c r="T33" s="592"/>
      <c r="U33" s="592"/>
      <c r="V33" s="592"/>
      <c r="W33" s="592"/>
      <c r="X33" s="592"/>
      <c r="Y33" s="593"/>
      <c r="Z33" s="594">
        <v>17.7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5215189</v>
      </c>
      <c r="CS33" s="623"/>
      <c r="CT33" s="623"/>
      <c r="CU33" s="623"/>
      <c r="CV33" s="623"/>
      <c r="CW33" s="623"/>
      <c r="CX33" s="623"/>
      <c r="CY33" s="624"/>
      <c r="CZ33" s="625">
        <v>43.2</v>
      </c>
      <c r="DA33" s="626"/>
      <c r="DB33" s="626"/>
      <c r="DC33" s="627"/>
      <c r="DD33" s="600">
        <v>4077190</v>
      </c>
      <c r="DE33" s="623"/>
      <c r="DF33" s="623"/>
      <c r="DG33" s="623"/>
      <c r="DH33" s="623"/>
      <c r="DI33" s="623"/>
      <c r="DJ33" s="623"/>
      <c r="DK33" s="624"/>
      <c r="DL33" s="600">
        <v>2799344</v>
      </c>
      <c r="DM33" s="623"/>
      <c r="DN33" s="623"/>
      <c r="DO33" s="623"/>
      <c r="DP33" s="623"/>
      <c r="DQ33" s="623"/>
      <c r="DR33" s="623"/>
      <c r="DS33" s="623"/>
      <c r="DT33" s="623"/>
      <c r="DU33" s="623"/>
      <c r="DV33" s="624"/>
      <c r="DW33" s="596">
        <v>36.700000000000003</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1567108</v>
      </c>
      <c r="CS34" s="592"/>
      <c r="CT34" s="592"/>
      <c r="CU34" s="592"/>
      <c r="CV34" s="592"/>
      <c r="CW34" s="592"/>
      <c r="CX34" s="592"/>
      <c r="CY34" s="593"/>
      <c r="CZ34" s="625">
        <v>13</v>
      </c>
      <c r="DA34" s="626"/>
      <c r="DB34" s="626"/>
      <c r="DC34" s="627"/>
      <c r="DD34" s="600">
        <v>1181419</v>
      </c>
      <c r="DE34" s="592"/>
      <c r="DF34" s="592"/>
      <c r="DG34" s="592"/>
      <c r="DH34" s="592"/>
      <c r="DI34" s="592"/>
      <c r="DJ34" s="592"/>
      <c r="DK34" s="593"/>
      <c r="DL34" s="600">
        <v>1096294</v>
      </c>
      <c r="DM34" s="592"/>
      <c r="DN34" s="592"/>
      <c r="DO34" s="592"/>
      <c r="DP34" s="592"/>
      <c r="DQ34" s="592"/>
      <c r="DR34" s="592"/>
      <c r="DS34" s="592"/>
      <c r="DT34" s="592"/>
      <c r="DU34" s="592"/>
      <c r="DV34" s="593"/>
      <c r="DW34" s="596">
        <v>14.4</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488340</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1493458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76503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183490</v>
      </c>
      <c r="CS35" s="623"/>
      <c r="CT35" s="623"/>
      <c r="CU35" s="623"/>
      <c r="CV35" s="623"/>
      <c r="CW35" s="623"/>
      <c r="CX35" s="623"/>
      <c r="CY35" s="624"/>
      <c r="CZ35" s="625">
        <v>1.5</v>
      </c>
      <c r="DA35" s="626"/>
      <c r="DB35" s="626"/>
      <c r="DC35" s="627"/>
      <c r="DD35" s="600">
        <v>98914</v>
      </c>
      <c r="DE35" s="623"/>
      <c r="DF35" s="623"/>
      <c r="DG35" s="623"/>
      <c r="DH35" s="623"/>
      <c r="DI35" s="623"/>
      <c r="DJ35" s="623"/>
      <c r="DK35" s="624"/>
      <c r="DL35" s="600">
        <v>98914</v>
      </c>
      <c r="DM35" s="623"/>
      <c r="DN35" s="623"/>
      <c r="DO35" s="623"/>
      <c r="DP35" s="623"/>
      <c r="DQ35" s="623"/>
      <c r="DR35" s="623"/>
      <c r="DS35" s="623"/>
      <c r="DT35" s="623"/>
      <c r="DU35" s="623"/>
      <c r="DV35" s="624"/>
      <c r="DW35" s="596">
        <v>1.3</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12862845</v>
      </c>
      <c r="S36" s="664"/>
      <c r="T36" s="664"/>
      <c r="U36" s="664"/>
      <c r="V36" s="664"/>
      <c r="W36" s="664"/>
      <c r="X36" s="664"/>
      <c r="Y36" s="665"/>
      <c r="Z36" s="666">
        <v>100</v>
      </c>
      <c r="AA36" s="666"/>
      <c r="AB36" s="666"/>
      <c r="AC36" s="666"/>
      <c r="AD36" s="667">
        <v>7144464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552928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29299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1051514</v>
      </c>
      <c r="CS36" s="592"/>
      <c r="CT36" s="592"/>
      <c r="CU36" s="592"/>
      <c r="CV36" s="592"/>
      <c r="CW36" s="592"/>
      <c r="CX36" s="592"/>
      <c r="CY36" s="593"/>
      <c r="CZ36" s="625">
        <v>8.6999999999999993</v>
      </c>
      <c r="DA36" s="626"/>
      <c r="DB36" s="626"/>
      <c r="DC36" s="627"/>
      <c r="DD36" s="600">
        <v>746540</v>
      </c>
      <c r="DE36" s="592"/>
      <c r="DF36" s="592"/>
      <c r="DG36" s="592"/>
      <c r="DH36" s="592"/>
      <c r="DI36" s="592"/>
      <c r="DJ36" s="592"/>
      <c r="DK36" s="593"/>
      <c r="DL36" s="600">
        <v>607604</v>
      </c>
      <c r="DM36" s="592"/>
      <c r="DN36" s="592"/>
      <c r="DO36" s="592"/>
      <c r="DP36" s="592"/>
      <c r="DQ36" s="592"/>
      <c r="DR36" s="592"/>
      <c r="DS36" s="592"/>
      <c r="DT36" s="592"/>
      <c r="DU36" s="592"/>
      <c r="DV36" s="593"/>
      <c r="DW36" s="596">
        <v>8</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161233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2023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399626</v>
      </c>
      <c r="CS37" s="623"/>
      <c r="CT37" s="623"/>
      <c r="CU37" s="623"/>
      <c r="CV37" s="623"/>
      <c r="CW37" s="623"/>
      <c r="CX37" s="623"/>
      <c r="CY37" s="624"/>
      <c r="CZ37" s="625">
        <v>3.3</v>
      </c>
      <c r="DA37" s="626"/>
      <c r="DB37" s="626"/>
      <c r="DC37" s="627"/>
      <c r="DD37" s="600">
        <v>399622</v>
      </c>
      <c r="DE37" s="623"/>
      <c r="DF37" s="623"/>
      <c r="DG37" s="623"/>
      <c r="DH37" s="623"/>
      <c r="DI37" s="623"/>
      <c r="DJ37" s="623"/>
      <c r="DK37" s="624"/>
      <c r="DL37" s="600">
        <v>393181</v>
      </c>
      <c r="DM37" s="623"/>
      <c r="DN37" s="623"/>
      <c r="DO37" s="623"/>
      <c r="DP37" s="623"/>
      <c r="DQ37" s="623"/>
      <c r="DR37" s="623"/>
      <c r="DS37" s="623"/>
      <c r="DT37" s="623"/>
      <c r="DU37" s="623"/>
      <c r="DV37" s="624"/>
      <c r="DW37" s="596">
        <v>5.2</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50000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3318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1432958</v>
      </c>
      <c r="CS38" s="592"/>
      <c r="CT38" s="592"/>
      <c r="CU38" s="592"/>
      <c r="CV38" s="592"/>
      <c r="CW38" s="592"/>
      <c r="CX38" s="592"/>
      <c r="CY38" s="593"/>
      <c r="CZ38" s="625">
        <v>11.9</v>
      </c>
      <c r="DA38" s="626"/>
      <c r="DB38" s="626"/>
      <c r="DC38" s="627"/>
      <c r="DD38" s="600">
        <v>1335277</v>
      </c>
      <c r="DE38" s="592"/>
      <c r="DF38" s="592"/>
      <c r="DG38" s="592"/>
      <c r="DH38" s="592"/>
      <c r="DI38" s="592"/>
      <c r="DJ38" s="592"/>
      <c r="DK38" s="593"/>
      <c r="DL38" s="600">
        <v>996532</v>
      </c>
      <c r="DM38" s="592"/>
      <c r="DN38" s="592"/>
      <c r="DO38" s="592"/>
      <c r="DP38" s="592"/>
      <c r="DQ38" s="592"/>
      <c r="DR38" s="592"/>
      <c r="DS38" s="592"/>
      <c r="DT38" s="592"/>
      <c r="DU38" s="592"/>
      <c r="DV38" s="593"/>
      <c r="DW38" s="596">
        <v>13.1</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30492</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953375</v>
      </c>
      <c r="CS39" s="623"/>
      <c r="CT39" s="623"/>
      <c r="CU39" s="623"/>
      <c r="CV39" s="623"/>
      <c r="CW39" s="623"/>
      <c r="CX39" s="623"/>
      <c r="CY39" s="624"/>
      <c r="CZ39" s="625">
        <v>7.9</v>
      </c>
      <c r="DA39" s="626"/>
      <c r="DB39" s="626"/>
      <c r="DC39" s="627"/>
      <c r="DD39" s="600">
        <v>702168</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134947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26744</v>
      </c>
      <c r="CS40" s="592"/>
      <c r="CT40" s="592"/>
      <c r="CU40" s="592"/>
      <c r="CV40" s="592"/>
      <c r="CW40" s="592"/>
      <c r="CX40" s="592"/>
      <c r="CY40" s="593"/>
      <c r="CZ40" s="625">
        <v>0.2</v>
      </c>
      <c r="DA40" s="626"/>
      <c r="DB40" s="626"/>
      <c r="DC40" s="627"/>
      <c r="DD40" s="600">
        <v>12872</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563858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333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3334830</v>
      </c>
      <c r="CS42" s="592"/>
      <c r="CT42" s="592"/>
      <c r="CU42" s="592"/>
      <c r="CV42" s="592"/>
      <c r="CW42" s="592"/>
      <c r="CX42" s="592"/>
      <c r="CY42" s="593"/>
      <c r="CZ42" s="625">
        <v>27.6</v>
      </c>
      <c r="DA42" s="674"/>
      <c r="DB42" s="674"/>
      <c r="DC42" s="675"/>
      <c r="DD42" s="600">
        <v>1632432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34185</v>
      </c>
      <c r="CS43" s="623"/>
      <c r="CT43" s="623"/>
      <c r="CU43" s="623"/>
      <c r="CV43" s="623"/>
      <c r="CW43" s="623"/>
      <c r="CX43" s="623"/>
      <c r="CY43" s="624"/>
      <c r="CZ43" s="625">
        <v>0.3</v>
      </c>
      <c r="DA43" s="626"/>
      <c r="DB43" s="626"/>
      <c r="DC43" s="627"/>
      <c r="DD43" s="600">
        <v>34185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3284451</v>
      </c>
      <c r="CS44" s="592"/>
      <c r="CT44" s="592"/>
      <c r="CU44" s="592"/>
      <c r="CV44" s="592"/>
      <c r="CW44" s="592"/>
      <c r="CX44" s="592"/>
      <c r="CY44" s="593"/>
      <c r="CZ44" s="625">
        <v>27.2</v>
      </c>
      <c r="DA44" s="674"/>
      <c r="DB44" s="674"/>
      <c r="DC44" s="675"/>
      <c r="DD44" s="600">
        <v>1626652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243401</v>
      </c>
      <c r="CS45" s="623"/>
      <c r="CT45" s="623"/>
      <c r="CU45" s="623"/>
      <c r="CV45" s="623"/>
      <c r="CW45" s="623"/>
      <c r="CX45" s="623"/>
      <c r="CY45" s="624"/>
      <c r="CZ45" s="625">
        <v>2</v>
      </c>
      <c r="DA45" s="626"/>
      <c r="DB45" s="626"/>
      <c r="DC45" s="627"/>
      <c r="DD45" s="600">
        <v>78426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2996503</v>
      </c>
      <c r="CS46" s="592"/>
      <c r="CT46" s="592"/>
      <c r="CU46" s="592"/>
      <c r="CV46" s="592"/>
      <c r="CW46" s="592"/>
      <c r="CX46" s="592"/>
      <c r="CY46" s="593"/>
      <c r="CZ46" s="625">
        <v>24.8</v>
      </c>
      <c r="DA46" s="674"/>
      <c r="DB46" s="674"/>
      <c r="DC46" s="675"/>
      <c r="DD46" s="600">
        <v>1503703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50379</v>
      </c>
      <c r="CS47" s="623"/>
      <c r="CT47" s="623"/>
      <c r="CU47" s="623"/>
      <c r="CV47" s="623"/>
      <c r="CW47" s="623"/>
      <c r="CX47" s="623"/>
      <c r="CY47" s="624"/>
      <c r="CZ47" s="625">
        <v>0.4</v>
      </c>
      <c r="DA47" s="626"/>
      <c r="DB47" s="626"/>
      <c r="DC47" s="627"/>
      <c r="DD47" s="600">
        <v>5780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12070451</v>
      </c>
      <c r="CS49" s="659"/>
      <c r="CT49" s="659"/>
      <c r="CU49" s="659"/>
      <c r="CV49" s="659"/>
      <c r="CW49" s="659"/>
      <c r="CX49" s="659"/>
      <c r="CY49" s="686"/>
      <c r="CZ49" s="687">
        <v>100</v>
      </c>
      <c r="DA49" s="688"/>
      <c r="DB49" s="688"/>
      <c r="DC49" s="689"/>
      <c r="DD49" s="690">
        <v>8617959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sheetData>
  <sheetProtection password="CC05"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F45:CQ45"/>
    <mergeCell ref="CR45:CY45"/>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L40:DV40"/>
    <mergeCell ref="BV41:CB41"/>
    <mergeCell ref="CD41:CQ41"/>
    <mergeCell ref="CF46:CQ46"/>
    <mergeCell ref="CR46:CY46"/>
    <mergeCell ref="CZ46:DC46"/>
    <mergeCell ref="DD46:DK46"/>
    <mergeCell ref="DL41:DV41"/>
    <mergeCell ref="CZ45:DC45"/>
    <mergeCell ref="DD45:DK45"/>
    <mergeCell ref="BM40:BU40"/>
    <mergeCell ref="BV40:CB40"/>
    <mergeCell ref="CD40:CQ40"/>
    <mergeCell ref="CR40:CY40"/>
    <mergeCell ref="CZ40:DC40"/>
    <mergeCell ref="DD40:DK40"/>
    <mergeCell ref="AQ37:AY37"/>
    <mergeCell ref="AZ37:BF37"/>
    <mergeCell ref="BG37:BU37"/>
    <mergeCell ref="BV37:CB37"/>
    <mergeCell ref="CD37:CQ37"/>
    <mergeCell ref="CR37:CY37"/>
    <mergeCell ref="CZ38:DC38"/>
    <mergeCell ref="DD38:DK38"/>
    <mergeCell ref="DL38:DV38"/>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DL39:DV39"/>
    <mergeCell ref="DW39:EC39"/>
    <mergeCell ref="CD36:CQ36"/>
    <mergeCell ref="CR36:CY36"/>
    <mergeCell ref="CZ36:DC36"/>
    <mergeCell ref="DD36:DK36"/>
    <mergeCell ref="DL36:DV36"/>
    <mergeCell ref="AZ35:BF35"/>
    <mergeCell ref="BG35:BU35"/>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D29:CE32"/>
    <mergeCell ref="CF29:CQ29"/>
    <mergeCell ref="CD34:CQ34"/>
    <mergeCell ref="CR34:CY34"/>
    <mergeCell ref="CZ34:DC34"/>
    <mergeCell ref="DD34:DK34"/>
    <mergeCell ref="AL31:AO31"/>
    <mergeCell ref="AX31:BF31"/>
    <mergeCell ref="BG31:BL31"/>
    <mergeCell ref="BM31:BQ31"/>
    <mergeCell ref="BG30:BL30"/>
    <mergeCell ref="BM30:BQ30"/>
    <mergeCell ref="BR29:CB29"/>
    <mergeCell ref="CR33:CY33"/>
    <mergeCell ref="CZ33:DC33"/>
    <mergeCell ref="DD33:DK33"/>
    <mergeCell ref="DL33:DV33"/>
    <mergeCell ref="DL31:DV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B30:Q30"/>
    <mergeCell ref="R30:Y30"/>
    <mergeCell ref="Z30:AC30"/>
    <mergeCell ref="AD30:AK30"/>
    <mergeCell ref="AL30:AO30"/>
    <mergeCell ref="AP30:AS32"/>
    <mergeCell ref="B31:Q31"/>
    <mergeCell ref="R31:Y31"/>
    <mergeCell ref="Z31:AC31"/>
    <mergeCell ref="AD31:AK31"/>
    <mergeCell ref="DL29:DV29"/>
    <mergeCell ref="DW29:EC29"/>
    <mergeCell ref="CR29:CY29"/>
    <mergeCell ref="CZ29:DC29"/>
    <mergeCell ref="CZ32:DC32"/>
    <mergeCell ref="DD32:DK32"/>
    <mergeCell ref="DD31:DK31"/>
    <mergeCell ref="DW31:EC31"/>
    <mergeCell ref="DW30:EC30"/>
    <mergeCell ref="CR30:CY30"/>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Q29"/>
    <mergeCell ref="BG28:BN28"/>
    <mergeCell ref="BO28:BR28"/>
    <mergeCell ref="DD28:DK28"/>
    <mergeCell ref="DL28:DV28"/>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U38" sqref="AU38:AY3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12853</v>
      </c>
      <c r="R7" s="721"/>
      <c r="S7" s="721"/>
      <c r="T7" s="721"/>
      <c r="U7" s="721"/>
      <c r="V7" s="721">
        <v>12066</v>
      </c>
      <c r="W7" s="721"/>
      <c r="X7" s="721"/>
      <c r="Y7" s="721"/>
      <c r="Z7" s="721"/>
      <c r="AA7" s="721">
        <v>786</v>
      </c>
      <c r="AB7" s="721"/>
      <c r="AC7" s="721"/>
      <c r="AD7" s="721"/>
      <c r="AE7" s="722"/>
      <c r="AF7" s="723">
        <v>655</v>
      </c>
      <c r="AG7" s="724"/>
      <c r="AH7" s="724"/>
      <c r="AI7" s="724"/>
      <c r="AJ7" s="725"/>
      <c r="AK7" s="760">
        <v>39</v>
      </c>
      <c r="AL7" s="761"/>
      <c r="AM7" s="761"/>
      <c r="AN7" s="761"/>
      <c r="AO7" s="761"/>
      <c r="AP7" s="761">
        <v>13014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540</v>
      </c>
      <c r="BT7" s="765"/>
      <c r="BU7" s="765"/>
      <c r="BV7" s="765"/>
      <c r="BW7" s="765"/>
      <c r="BX7" s="765"/>
      <c r="BY7" s="765"/>
      <c r="BZ7" s="765"/>
      <c r="CA7" s="765"/>
      <c r="CB7" s="765"/>
      <c r="CC7" s="765"/>
      <c r="CD7" s="765"/>
      <c r="CE7" s="765"/>
      <c r="CF7" s="765"/>
      <c r="CG7" s="766"/>
      <c r="CH7" s="757">
        <v>-2</v>
      </c>
      <c r="CI7" s="758"/>
      <c r="CJ7" s="758"/>
      <c r="CK7" s="758"/>
      <c r="CL7" s="759"/>
      <c r="CM7" s="757">
        <v>405</v>
      </c>
      <c r="CN7" s="758"/>
      <c r="CO7" s="758"/>
      <c r="CP7" s="758"/>
      <c r="CQ7" s="759"/>
      <c r="CR7" s="757">
        <v>143</v>
      </c>
      <c r="CS7" s="758"/>
      <c r="CT7" s="758"/>
      <c r="CU7" s="758"/>
      <c r="CV7" s="759"/>
      <c r="CW7" s="757">
        <v>7</v>
      </c>
      <c r="CX7" s="758"/>
      <c r="CY7" s="758"/>
      <c r="CZ7" s="758"/>
      <c r="DA7" s="759"/>
      <c r="DB7" s="757" t="s">
        <v>567</v>
      </c>
      <c r="DC7" s="758"/>
      <c r="DD7" s="758"/>
      <c r="DE7" s="758"/>
      <c r="DF7" s="759"/>
      <c r="DG7" s="757" t="s">
        <v>562</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6</v>
      </c>
      <c r="R8" s="745"/>
      <c r="S8" s="745"/>
      <c r="T8" s="745"/>
      <c r="U8" s="745"/>
      <c r="V8" s="745">
        <v>5</v>
      </c>
      <c r="W8" s="745"/>
      <c r="X8" s="745"/>
      <c r="Y8" s="745"/>
      <c r="Z8" s="745"/>
      <c r="AA8" s="745">
        <v>0</v>
      </c>
      <c r="AB8" s="745"/>
      <c r="AC8" s="745"/>
      <c r="AD8" s="745"/>
      <c r="AE8" s="746"/>
      <c r="AF8" s="747">
        <v>0</v>
      </c>
      <c r="AG8" s="748"/>
      <c r="AH8" s="748"/>
      <c r="AI8" s="748"/>
      <c r="AJ8" s="749"/>
      <c r="AK8" s="750">
        <v>3</v>
      </c>
      <c r="AL8" s="751"/>
      <c r="AM8" s="751"/>
      <c r="AN8" s="751"/>
      <c r="AO8" s="751"/>
      <c r="AP8" s="751" t="s">
        <v>562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-2</v>
      </c>
      <c r="CI8" s="768"/>
      <c r="CJ8" s="768"/>
      <c r="CK8" s="768"/>
      <c r="CL8" s="769"/>
      <c r="CM8" s="767">
        <v>26</v>
      </c>
      <c r="CN8" s="768"/>
      <c r="CO8" s="768"/>
      <c r="CP8" s="768"/>
      <c r="CQ8" s="769"/>
      <c r="CR8" s="767">
        <v>1</v>
      </c>
      <c r="CS8" s="768"/>
      <c r="CT8" s="768"/>
      <c r="CU8" s="768"/>
      <c r="CV8" s="769"/>
      <c r="CW8" s="767">
        <v>4</v>
      </c>
      <c r="CX8" s="768"/>
      <c r="CY8" s="768"/>
      <c r="CZ8" s="768"/>
      <c r="DA8" s="769"/>
      <c r="DB8" s="767" t="s">
        <v>562</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9</v>
      </c>
      <c r="R9" s="745"/>
      <c r="S9" s="745"/>
      <c r="T9" s="745"/>
      <c r="U9" s="745"/>
      <c r="V9" s="745">
        <v>9</v>
      </c>
      <c r="W9" s="745"/>
      <c r="X9" s="745"/>
      <c r="Y9" s="745"/>
      <c r="Z9" s="745"/>
      <c r="AA9" s="745">
        <v>4773</v>
      </c>
      <c r="AB9" s="745"/>
      <c r="AC9" s="745"/>
      <c r="AD9" s="745"/>
      <c r="AE9" s="746"/>
      <c r="AF9" s="747">
        <v>5</v>
      </c>
      <c r="AG9" s="748"/>
      <c r="AH9" s="748"/>
      <c r="AI9" s="748"/>
      <c r="AJ9" s="749"/>
      <c r="AK9" s="750" t="s">
        <v>562</v>
      </c>
      <c r="AL9" s="751"/>
      <c r="AM9" s="751"/>
      <c r="AN9" s="751"/>
      <c r="AO9" s="751"/>
      <c r="AP9" s="751" t="s">
        <v>562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542</v>
      </c>
      <c r="BT9" s="755"/>
      <c r="BU9" s="755"/>
      <c r="BV9" s="755"/>
      <c r="BW9" s="755"/>
      <c r="BX9" s="755"/>
      <c r="BY9" s="755"/>
      <c r="BZ9" s="755"/>
      <c r="CA9" s="755"/>
      <c r="CB9" s="755"/>
      <c r="CC9" s="755"/>
      <c r="CD9" s="755"/>
      <c r="CE9" s="755"/>
      <c r="CF9" s="755"/>
      <c r="CG9" s="756"/>
      <c r="CH9" s="767">
        <v>3</v>
      </c>
      <c r="CI9" s="768"/>
      <c r="CJ9" s="768"/>
      <c r="CK9" s="768"/>
      <c r="CL9" s="769"/>
      <c r="CM9" s="767">
        <v>22</v>
      </c>
      <c r="CN9" s="768"/>
      <c r="CO9" s="768"/>
      <c r="CP9" s="768"/>
      <c r="CQ9" s="769"/>
      <c r="CR9" s="767">
        <v>60</v>
      </c>
      <c r="CS9" s="768"/>
      <c r="CT9" s="768"/>
      <c r="CU9" s="768"/>
      <c r="CV9" s="769"/>
      <c r="CW9" s="767">
        <v>1</v>
      </c>
      <c r="CX9" s="768"/>
      <c r="CY9" s="768"/>
      <c r="CZ9" s="768"/>
      <c r="DA9" s="769"/>
      <c r="DB9" s="767" t="s">
        <v>562</v>
      </c>
      <c r="DC9" s="768"/>
      <c r="DD9" s="768"/>
      <c r="DE9" s="768"/>
      <c r="DF9" s="769"/>
      <c r="DG9" s="767" t="s">
        <v>562</v>
      </c>
      <c r="DH9" s="768"/>
      <c r="DI9" s="768"/>
      <c r="DJ9" s="768"/>
      <c r="DK9" s="769"/>
      <c r="DL9" s="767" t="s">
        <v>562</v>
      </c>
      <c r="DM9" s="768"/>
      <c r="DN9" s="768"/>
      <c r="DO9" s="768"/>
      <c r="DP9" s="769"/>
      <c r="DQ9" s="767" t="s">
        <v>562</v>
      </c>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2</v>
      </c>
      <c r="R10" s="745"/>
      <c r="S10" s="745"/>
      <c r="T10" s="745"/>
      <c r="U10" s="745"/>
      <c r="V10" s="745">
        <v>2</v>
      </c>
      <c r="W10" s="745"/>
      <c r="X10" s="745"/>
      <c r="Y10" s="745"/>
      <c r="Z10" s="745"/>
      <c r="AA10" s="745">
        <v>953</v>
      </c>
      <c r="AB10" s="745"/>
      <c r="AC10" s="745"/>
      <c r="AD10" s="745"/>
      <c r="AE10" s="746"/>
      <c r="AF10" s="747">
        <v>1</v>
      </c>
      <c r="AG10" s="748"/>
      <c r="AH10" s="748"/>
      <c r="AI10" s="748"/>
      <c r="AJ10" s="749"/>
      <c r="AK10" s="750" t="s">
        <v>563</v>
      </c>
      <c r="AL10" s="751"/>
      <c r="AM10" s="751"/>
      <c r="AN10" s="751"/>
      <c r="AO10" s="751"/>
      <c r="AP10" s="751" t="s">
        <v>562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543</v>
      </c>
      <c r="BT10" s="755"/>
      <c r="BU10" s="755"/>
      <c r="BV10" s="755"/>
      <c r="BW10" s="755"/>
      <c r="BX10" s="755"/>
      <c r="BY10" s="755"/>
      <c r="BZ10" s="755"/>
      <c r="CA10" s="755"/>
      <c r="CB10" s="755"/>
      <c r="CC10" s="755"/>
      <c r="CD10" s="755"/>
      <c r="CE10" s="755"/>
      <c r="CF10" s="755"/>
      <c r="CG10" s="756"/>
      <c r="CH10" s="767">
        <v>-2</v>
      </c>
      <c r="CI10" s="768"/>
      <c r="CJ10" s="768"/>
      <c r="CK10" s="768"/>
      <c r="CL10" s="769"/>
      <c r="CM10" s="767">
        <v>-2</v>
      </c>
      <c r="CN10" s="768"/>
      <c r="CO10" s="768"/>
      <c r="CP10" s="768"/>
      <c r="CQ10" s="769"/>
      <c r="CR10" s="767">
        <v>4</v>
      </c>
      <c r="CS10" s="768"/>
      <c r="CT10" s="768"/>
      <c r="CU10" s="768"/>
      <c r="CV10" s="769"/>
      <c r="CW10" s="767">
        <v>2</v>
      </c>
      <c r="CX10" s="768"/>
      <c r="CY10" s="768"/>
      <c r="CZ10" s="768"/>
      <c r="DA10" s="769"/>
      <c r="DB10" s="767">
        <v>74</v>
      </c>
      <c r="DC10" s="768"/>
      <c r="DD10" s="768"/>
      <c r="DE10" s="768"/>
      <c r="DF10" s="769"/>
      <c r="DG10" s="767" t="s">
        <v>562</v>
      </c>
      <c r="DH10" s="768"/>
      <c r="DI10" s="768"/>
      <c r="DJ10" s="768"/>
      <c r="DK10" s="769"/>
      <c r="DL10" s="767" t="s">
        <v>562</v>
      </c>
      <c r="DM10" s="768"/>
      <c r="DN10" s="768"/>
      <c r="DO10" s="768"/>
      <c r="DP10" s="769"/>
      <c r="DQ10" s="767" t="s">
        <v>562</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544</v>
      </c>
      <c r="BT11" s="755"/>
      <c r="BU11" s="755"/>
      <c r="BV11" s="755"/>
      <c r="BW11" s="755"/>
      <c r="BX11" s="755"/>
      <c r="BY11" s="755"/>
      <c r="BZ11" s="755"/>
      <c r="CA11" s="755"/>
      <c r="CB11" s="755"/>
      <c r="CC11" s="755"/>
      <c r="CD11" s="755"/>
      <c r="CE11" s="755"/>
      <c r="CF11" s="755"/>
      <c r="CG11" s="756"/>
      <c r="CH11" s="767">
        <v>13</v>
      </c>
      <c r="CI11" s="768"/>
      <c r="CJ11" s="768"/>
      <c r="CK11" s="768"/>
      <c r="CL11" s="769"/>
      <c r="CM11" s="767">
        <v>123</v>
      </c>
      <c r="CN11" s="768"/>
      <c r="CO11" s="768"/>
      <c r="CP11" s="768"/>
      <c r="CQ11" s="769"/>
      <c r="CR11" s="767">
        <v>58</v>
      </c>
      <c r="CS11" s="768"/>
      <c r="CT11" s="768"/>
      <c r="CU11" s="768"/>
      <c r="CV11" s="769"/>
      <c r="CW11" s="767">
        <v>3</v>
      </c>
      <c r="CX11" s="768"/>
      <c r="CY11" s="768"/>
      <c r="CZ11" s="768"/>
      <c r="DA11" s="769"/>
      <c r="DB11" s="767" t="s">
        <v>562</v>
      </c>
      <c r="DC11" s="768"/>
      <c r="DD11" s="768"/>
      <c r="DE11" s="768"/>
      <c r="DF11" s="769"/>
      <c r="DG11" s="767" t="s">
        <v>562</v>
      </c>
      <c r="DH11" s="768"/>
      <c r="DI11" s="768"/>
      <c r="DJ11" s="768"/>
      <c r="DK11" s="769"/>
      <c r="DL11" s="767" t="s">
        <v>568</v>
      </c>
      <c r="DM11" s="768"/>
      <c r="DN11" s="768"/>
      <c r="DO11" s="768"/>
      <c r="DP11" s="769"/>
      <c r="DQ11" s="767" t="s">
        <v>562</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545</v>
      </c>
      <c r="BT12" s="755"/>
      <c r="BU12" s="755"/>
      <c r="BV12" s="755"/>
      <c r="BW12" s="755"/>
      <c r="BX12" s="755"/>
      <c r="BY12" s="755"/>
      <c r="BZ12" s="755"/>
      <c r="CA12" s="755"/>
      <c r="CB12" s="755"/>
      <c r="CC12" s="755"/>
      <c r="CD12" s="755"/>
      <c r="CE12" s="755"/>
      <c r="CF12" s="755"/>
      <c r="CG12" s="756"/>
      <c r="CH12" s="767">
        <v>38</v>
      </c>
      <c r="CI12" s="768"/>
      <c r="CJ12" s="768"/>
      <c r="CK12" s="768"/>
      <c r="CL12" s="769"/>
      <c r="CM12" s="767">
        <v>215</v>
      </c>
      <c r="CN12" s="768"/>
      <c r="CO12" s="768"/>
      <c r="CP12" s="768"/>
      <c r="CQ12" s="769"/>
      <c r="CR12" s="767">
        <v>28</v>
      </c>
      <c r="CS12" s="768"/>
      <c r="CT12" s="768"/>
      <c r="CU12" s="768"/>
      <c r="CV12" s="769"/>
      <c r="CW12" s="767">
        <v>0</v>
      </c>
      <c r="CX12" s="768"/>
      <c r="CY12" s="768"/>
      <c r="CZ12" s="768"/>
      <c r="DA12" s="769"/>
      <c r="DB12" s="767" t="s">
        <v>562</v>
      </c>
      <c r="DC12" s="768"/>
      <c r="DD12" s="768"/>
      <c r="DE12" s="768"/>
      <c r="DF12" s="769"/>
      <c r="DG12" s="767" t="s">
        <v>562</v>
      </c>
      <c r="DH12" s="768"/>
      <c r="DI12" s="768"/>
      <c r="DJ12" s="768"/>
      <c r="DK12" s="769"/>
      <c r="DL12" s="767" t="s">
        <v>562</v>
      </c>
      <c r="DM12" s="768"/>
      <c r="DN12" s="768"/>
      <c r="DO12" s="768"/>
      <c r="DP12" s="769"/>
      <c r="DQ12" s="767" t="s">
        <v>562</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546</v>
      </c>
      <c r="BT13" s="755"/>
      <c r="BU13" s="755"/>
      <c r="BV13" s="755"/>
      <c r="BW13" s="755"/>
      <c r="BX13" s="755"/>
      <c r="BY13" s="755"/>
      <c r="BZ13" s="755"/>
      <c r="CA13" s="755"/>
      <c r="CB13" s="755"/>
      <c r="CC13" s="755"/>
      <c r="CD13" s="755"/>
      <c r="CE13" s="755"/>
      <c r="CF13" s="755"/>
      <c r="CG13" s="756"/>
      <c r="CH13" s="767">
        <v>-1</v>
      </c>
      <c r="CI13" s="768"/>
      <c r="CJ13" s="768"/>
      <c r="CK13" s="768"/>
      <c r="CL13" s="769"/>
      <c r="CM13" s="767">
        <v>25</v>
      </c>
      <c r="CN13" s="768"/>
      <c r="CO13" s="768"/>
      <c r="CP13" s="768"/>
      <c r="CQ13" s="769"/>
      <c r="CR13" s="767">
        <v>72</v>
      </c>
      <c r="CS13" s="768"/>
      <c r="CT13" s="768"/>
      <c r="CU13" s="768"/>
      <c r="CV13" s="769"/>
      <c r="CW13" s="767">
        <v>0</v>
      </c>
      <c r="CX13" s="768"/>
      <c r="CY13" s="768"/>
      <c r="CZ13" s="768"/>
      <c r="DA13" s="769"/>
      <c r="DB13" s="767" t="s">
        <v>562</v>
      </c>
      <c r="DC13" s="768"/>
      <c r="DD13" s="768"/>
      <c r="DE13" s="768"/>
      <c r="DF13" s="769"/>
      <c r="DG13" s="767" t="s">
        <v>562</v>
      </c>
      <c r="DH13" s="768"/>
      <c r="DI13" s="768"/>
      <c r="DJ13" s="768"/>
      <c r="DK13" s="769"/>
      <c r="DL13" s="767" t="s">
        <v>562</v>
      </c>
      <c r="DM13" s="768"/>
      <c r="DN13" s="768"/>
      <c r="DO13" s="768"/>
      <c r="DP13" s="769"/>
      <c r="DQ13" s="767" t="s">
        <v>562</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547</v>
      </c>
      <c r="BT14" s="755"/>
      <c r="BU14" s="755"/>
      <c r="BV14" s="755"/>
      <c r="BW14" s="755"/>
      <c r="BX14" s="755"/>
      <c r="BY14" s="755"/>
      <c r="BZ14" s="755"/>
      <c r="CA14" s="755"/>
      <c r="CB14" s="755"/>
      <c r="CC14" s="755"/>
      <c r="CD14" s="755"/>
      <c r="CE14" s="755"/>
      <c r="CF14" s="755"/>
      <c r="CG14" s="756"/>
      <c r="CH14" s="767">
        <v>5</v>
      </c>
      <c r="CI14" s="768"/>
      <c r="CJ14" s="768"/>
      <c r="CK14" s="768"/>
      <c r="CL14" s="769"/>
      <c r="CM14" s="767">
        <v>44</v>
      </c>
      <c r="CN14" s="768"/>
      <c r="CO14" s="768"/>
      <c r="CP14" s="768"/>
      <c r="CQ14" s="769"/>
      <c r="CR14" s="767">
        <v>50</v>
      </c>
      <c r="CS14" s="768"/>
      <c r="CT14" s="768"/>
      <c r="CU14" s="768"/>
      <c r="CV14" s="769"/>
      <c r="CW14" s="767">
        <v>1</v>
      </c>
      <c r="CX14" s="768"/>
      <c r="CY14" s="768"/>
      <c r="CZ14" s="768"/>
      <c r="DA14" s="769"/>
      <c r="DB14" s="767" t="s">
        <v>566</v>
      </c>
      <c r="DC14" s="768"/>
      <c r="DD14" s="768"/>
      <c r="DE14" s="768"/>
      <c r="DF14" s="769"/>
      <c r="DG14" s="767" t="s">
        <v>562</v>
      </c>
      <c r="DH14" s="768"/>
      <c r="DI14" s="768"/>
      <c r="DJ14" s="768"/>
      <c r="DK14" s="769"/>
      <c r="DL14" s="767" t="s">
        <v>562</v>
      </c>
      <c r="DM14" s="768"/>
      <c r="DN14" s="768"/>
      <c r="DO14" s="768"/>
      <c r="DP14" s="769"/>
      <c r="DQ14" s="767" t="s">
        <v>562</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371</v>
      </c>
      <c r="B23" s="776" t="s">
        <v>372</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661</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383</v>
      </c>
      <c r="C28" s="718"/>
      <c r="D28" s="718"/>
      <c r="E28" s="718"/>
      <c r="F28" s="718"/>
      <c r="G28" s="718"/>
      <c r="H28" s="718"/>
      <c r="I28" s="718"/>
      <c r="J28" s="718"/>
      <c r="K28" s="718"/>
      <c r="L28" s="718"/>
      <c r="M28" s="718"/>
      <c r="N28" s="718"/>
      <c r="O28" s="718"/>
      <c r="P28" s="719"/>
      <c r="Q28" s="808">
        <v>1691</v>
      </c>
      <c r="R28" s="809"/>
      <c r="S28" s="809"/>
      <c r="T28" s="809"/>
      <c r="U28" s="809"/>
      <c r="V28" s="809">
        <v>1614</v>
      </c>
      <c r="W28" s="809"/>
      <c r="X28" s="809"/>
      <c r="Y28" s="809"/>
      <c r="Z28" s="809"/>
      <c r="AA28" s="809">
        <f>Q28-V28</f>
        <v>77</v>
      </c>
      <c r="AB28" s="809"/>
      <c r="AC28" s="809"/>
      <c r="AD28" s="809"/>
      <c r="AE28" s="810"/>
      <c r="AF28" s="811">
        <v>77</v>
      </c>
      <c r="AG28" s="809"/>
      <c r="AH28" s="809"/>
      <c r="AI28" s="809"/>
      <c r="AJ28" s="812"/>
      <c r="AK28" s="813">
        <v>168</v>
      </c>
      <c r="AL28" s="804"/>
      <c r="AM28" s="804"/>
      <c r="AN28" s="804"/>
      <c r="AO28" s="804"/>
      <c r="AP28" s="804" t="s">
        <v>564</v>
      </c>
      <c r="AQ28" s="804"/>
      <c r="AR28" s="804"/>
      <c r="AS28" s="804"/>
      <c r="AT28" s="804"/>
      <c r="AU28" s="804"/>
      <c r="AV28" s="804"/>
      <c r="AW28" s="804"/>
      <c r="AX28" s="804"/>
      <c r="AY28" s="804"/>
      <c r="AZ28" s="805" t="s">
        <v>564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384</v>
      </c>
      <c r="C29" s="742"/>
      <c r="D29" s="742"/>
      <c r="E29" s="742"/>
      <c r="F29" s="742"/>
      <c r="G29" s="742"/>
      <c r="H29" s="742"/>
      <c r="I29" s="742"/>
      <c r="J29" s="742"/>
      <c r="K29" s="742"/>
      <c r="L29" s="742"/>
      <c r="M29" s="742"/>
      <c r="N29" s="742"/>
      <c r="O29" s="742"/>
      <c r="P29" s="743"/>
      <c r="Q29" s="744">
        <v>268</v>
      </c>
      <c r="R29" s="745"/>
      <c r="S29" s="745"/>
      <c r="T29" s="745"/>
      <c r="U29" s="745"/>
      <c r="V29" s="745">
        <v>262</v>
      </c>
      <c r="W29" s="745"/>
      <c r="X29" s="745"/>
      <c r="Y29" s="745"/>
      <c r="Z29" s="745"/>
      <c r="AA29" s="745">
        <f>Q29-V29</f>
        <v>6</v>
      </c>
      <c r="AB29" s="745"/>
      <c r="AC29" s="745"/>
      <c r="AD29" s="745"/>
      <c r="AE29" s="746"/>
      <c r="AF29" s="747">
        <v>6</v>
      </c>
      <c r="AG29" s="748"/>
      <c r="AH29" s="748"/>
      <c r="AI29" s="748"/>
      <c r="AJ29" s="749"/>
      <c r="AK29" s="816">
        <v>61</v>
      </c>
      <c r="AL29" s="817"/>
      <c r="AM29" s="817"/>
      <c r="AN29" s="817"/>
      <c r="AO29" s="817"/>
      <c r="AP29" s="817">
        <v>32</v>
      </c>
      <c r="AQ29" s="817"/>
      <c r="AR29" s="817"/>
      <c r="AS29" s="817"/>
      <c r="AT29" s="817"/>
      <c r="AU29" s="817">
        <v>4</v>
      </c>
      <c r="AV29" s="817"/>
      <c r="AW29" s="817"/>
      <c r="AX29" s="817"/>
      <c r="AY29" s="817"/>
      <c r="AZ29" s="818" t="s">
        <v>564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385</v>
      </c>
      <c r="C30" s="742"/>
      <c r="D30" s="742"/>
      <c r="E30" s="742"/>
      <c r="F30" s="742"/>
      <c r="G30" s="742"/>
      <c r="H30" s="742"/>
      <c r="I30" s="742"/>
      <c r="J30" s="742"/>
      <c r="K30" s="742"/>
      <c r="L30" s="742"/>
      <c r="M30" s="742"/>
      <c r="N30" s="742"/>
      <c r="O30" s="742"/>
      <c r="P30" s="743"/>
      <c r="Q30" s="744">
        <v>1673</v>
      </c>
      <c r="R30" s="745"/>
      <c r="S30" s="745"/>
      <c r="T30" s="745"/>
      <c r="U30" s="745"/>
      <c r="V30" s="745">
        <v>1654</v>
      </c>
      <c r="W30" s="745"/>
      <c r="X30" s="745"/>
      <c r="Y30" s="745"/>
      <c r="Z30" s="745"/>
      <c r="AA30" s="745">
        <f t="shared" ref="AA30:AA37" si="0">Q30-V30</f>
        <v>19</v>
      </c>
      <c r="AB30" s="745"/>
      <c r="AC30" s="745"/>
      <c r="AD30" s="745"/>
      <c r="AE30" s="746"/>
      <c r="AF30" s="747">
        <v>19</v>
      </c>
      <c r="AG30" s="748"/>
      <c r="AH30" s="748"/>
      <c r="AI30" s="748"/>
      <c r="AJ30" s="749"/>
      <c r="AK30" s="816">
        <v>295</v>
      </c>
      <c r="AL30" s="817"/>
      <c r="AM30" s="817"/>
      <c r="AN30" s="817"/>
      <c r="AO30" s="817"/>
      <c r="AP30" s="817" t="s">
        <v>564</v>
      </c>
      <c r="AQ30" s="817"/>
      <c r="AR30" s="817"/>
      <c r="AS30" s="817"/>
      <c r="AT30" s="817"/>
      <c r="AU30" s="817"/>
      <c r="AV30" s="817"/>
      <c r="AW30" s="817"/>
      <c r="AX30" s="817"/>
      <c r="AY30" s="817"/>
      <c r="AZ30" s="818" t="s">
        <v>564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386</v>
      </c>
      <c r="C31" s="742"/>
      <c r="D31" s="742"/>
      <c r="E31" s="742"/>
      <c r="F31" s="742"/>
      <c r="G31" s="742"/>
      <c r="H31" s="742"/>
      <c r="I31" s="742"/>
      <c r="J31" s="742"/>
      <c r="K31" s="742"/>
      <c r="L31" s="742"/>
      <c r="M31" s="742"/>
      <c r="N31" s="742"/>
      <c r="O31" s="742"/>
      <c r="P31" s="743"/>
      <c r="Q31" s="744">
        <v>166</v>
      </c>
      <c r="R31" s="745"/>
      <c r="S31" s="745"/>
      <c r="T31" s="745"/>
      <c r="U31" s="745"/>
      <c r="V31" s="745">
        <v>166</v>
      </c>
      <c r="W31" s="745"/>
      <c r="X31" s="745"/>
      <c r="Y31" s="745"/>
      <c r="Z31" s="745"/>
      <c r="AA31" s="745">
        <f t="shared" si="0"/>
        <v>0</v>
      </c>
      <c r="AB31" s="745"/>
      <c r="AC31" s="745"/>
      <c r="AD31" s="745"/>
      <c r="AE31" s="746"/>
      <c r="AF31" s="747">
        <v>0</v>
      </c>
      <c r="AG31" s="748"/>
      <c r="AH31" s="748"/>
      <c r="AI31" s="748"/>
      <c r="AJ31" s="749"/>
      <c r="AK31" s="816">
        <v>64</v>
      </c>
      <c r="AL31" s="817"/>
      <c r="AM31" s="817"/>
      <c r="AN31" s="817"/>
      <c r="AO31" s="817"/>
      <c r="AP31" s="817" t="s">
        <v>564</v>
      </c>
      <c r="AQ31" s="817"/>
      <c r="AR31" s="817"/>
      <c r="AS31" s="817"/>
      <c r="AT31" s="817"/>
      <c r="AU31" s="817"/>
      <c r="AV31" s="817"/>
      <c r="AW31" s="817"/>
      <c r="AX31" s="817"/>
      <c r="AY31" s="817"/>
      <c r="AZ31" s="818" t="s">
        <v>564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387</v>
      </c>
      <c r="C32" s="742"/>
      <c r="D32" s="742"/>
      <c r="E32" s="742"/>
      <c r="F32" s="742"/>
      <c r="G32" s="742"/>
      <c r="H32" s="742"/>
      <c r="I32" s="742"/>
      <c r="J32" s="742"/>
      <c r="K32" s="742"/>
      <c r="L32" s="742"/>
      <c r="M32" s="742"/>
      <c r="N32" s="742"/>
      <c r="O32" s="742"/>
      <c r="P32" s="743"/>
      <c r="Q32" s="744">
        <v>1315</v>
      </c>
      <c r="R32" s="745"/>
      <c r="S32" s="745"/>
      <c r="T32" s="745"/>
      <c r="U32" s="745"/>
      <c r="V32" s="745">
        <v>1298</v>
      </c>
      <c r="W32" s="745"/>
      <c r="X32" s="745"/>
      <c r="Y32" s="745"/>
      <c r="Z32" s="745"/>
      <c r="AA32" s="745">
        <f t="shared" si="0"/>
        <v>17</v>
      </c>
      <c r="AB32" s="745"/>
      <c r="AC32" s="745"/>
      <c r="AD32" s="745"/>
      <c r="AE32" s="746"/>
      <c r="AF32" s="747">
        <v>1429</v>
      </c>
      <c r="AG32" s="748"/>
      <c r="AH32" s="748"/>
      <c r="AI32" s="748"/>
      <c r="AJ32" s="749"/>
      <c r="AK32" s="816">
        <v>40</v>
      </c>
      <c r="AL32" s="817"/>
      <c r="AM32" s="817"/>
      <c r="AN32" s="817"/>
      <c r="AO32" s="817"/>
      <c r="AP32" s="817">
        <v>256</v>
      </c>
      <c r="AQ32" s="817"/>
      <c r="AR32" s="817"/>
      <c r="AS32" s="817"/>
      <c r="AT32" s="817"/>
      <c r="AU32" s="817">
        <v>146</v>
      </c>
      <c r="AV32" s="817"/>
      <c r="AW32" s="817"/>
      <c r="AX32" s="817"/>
      <c r="AY32" s="817"/>
      <c r="AZ32" s="818" t="s">
        <v>564</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389</v>
      </c>
      <c r="C33" s="742"/>
      <c r="D33" s="742"/>
      <c r="E33" s="742"/>
      <c r="F33" s="742"/>
      <c r="G33" s="742"/>
      <c r="H33" s="742"/>
      <c r="I33" s="742"/>
      <c r="J33" s="742"/>
      <c r="K33" s="742"/>
      <c r="L33" s="742"/>
      <c r="M33" s="742"/>
      <c r="N33" s="742"/>
      <c r="O33" s="742"/>
      <c r="P33" s="743"/>
      <c r="Q33" s="744">
        <v>240</v>
      </c>
      <c r="R33" s="745"/>
      <c r="S33" s="745"/>
      <c r="T33" s="745"/>
      <c r="U33" s="745"/>
      <c r="V33" s="745">
        <v>216</v>
      </c>
      <c r="W33" s="745"/>
      <c r="X33" s="745"/>
      <c r="Y33" s="745"/>
      <c r="Z33" s="745"/>
      <c r="AA33" s="745">
        <f t="shared" si="0"/>
        <v>24</v>
      </c>
      <c r="AB33" s="745"/>
      <c r="AC33" s="745"/>
      <c r="AD33" s="745"/>
      <c r="AE33" s="746"/>
      <c r="AF33" s="747">
        <v>611</v>
      </c>
      <c r="AG33" s="748"/>
      <c r="AH33" s="748"/>
      <c r="AI33" s="748"/>
      <c r="AJ33" s="749"/>
      <c r="AK33" s="816">
        <v>8</v>
      </c>
      <c r="AL33" s="817"/>
      <c r="AM33" s="817"/>
      <c r="AN33" s="817"/>
      <c r="AO33" s="817"/>
      <c r="AP33" s="817">
        <v>490</v>
      </c>
      <c r="AQ33" s="817"/>
      <c r="AR33" s="817"/>
      <c r="AS33" s="817"/>
      <c r="AT33" s="817"/>
      <c r="AU33" s="817">
        <v>14</v>
      </c>
      <c r="AV33" s="817"/>
      <c r="AW33" s="817"/>
      <c r="AX33" s="817"/>
      <c r="AY33" s="817"/>
      <c r="AZ33" s="818" t="s">
        <v>564</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390</v>
      </c>
      <c r="C34" s="742"/>
      <c r="D34" s="742"/>
      <c r="E34" s="742"/>
      <c r="F34" s="742"/>
      <c r="G34" s="742"/>
      <c r="H34" s="742"/>
      <c r="I34" s="742"/>
      <c r="J34" s="742"/>
      <c r="K34" s="742"/>
      <c r="L34" s="742"/>
      <c r="M34" s="742"/>
      <c r="N34" s="742"/>
      <c r="O34" s="742"/>
      <c r="P34" s="743"/>
      <c r="Q34" s="744">
        <v>242</v>
      </c>
      <c r="R34" s="745"/>
      <c r="S34" s="745"/>
      <c r="T34" s="745"/>
      <c r="U34" s="745"/>
      <c r="V34" s="745">
        <v>231</v>
      </c>
      <c r="W34" s="745"/>
      <c r="X34" s="745"/>
      <c r="Y34" s="745"/>
      <c r="Z34" s="745"/>
      <c r="AA34" s="745">
        <f t="shared" si="0"/>
        <v>11</v>
      </c>
      <c r="AB34" s="745"/>
      <c r="AC34" s="745"/>
      <c r="AD34" s="745"/>
      <c r="AE34" s="746"/>
      <c r="AF34" s="747">
        <v>11</v>
      </c>
      <c r="AG34" s="748"/>
      <c r="AH34" s="748"/>
      <c r="AI34" s="748"/>
      <c r="AJ34" s="749"/>
      <c r="AK34" s="816">
        <v>161</v>
      </c>
      <c r="AL34" s="817"/>
      <c r="AM34" s="817"/>
      <c r="AN34" s="817"/>
      <c r="AO34" s="817"/>
      <c r="AP34" s="817">
        <v>1322</v>
      </c>
      <c r="AQ34" s="817"/>
      <c r="AR34" s="817"/>
      <c r="AS34" s="817"/>
      <c r="AT34" s="817"/>
      <c r="AU34" s="817">
        <v>953</v>
      </c>
      <c r="AV34" s="817"/>
      <c r="AW34" s="817"/>
      <c r="AX34" s="817"/>
      <c r="AY34" s="817"/>
      <c r="AZ34" s="818" t="s">
        <v>565</v>
      </c>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392</v>
      </c>
      <c r="C35" s="742"/>
      <c r="D35" s="742"/>
      <c r="E35" s="742"/>
      <c r="F35" s="742"/>
      <c r="G35" s="742"/>
      <c r="H35" s="742"/>
      <c r="I35" s="742"/>
      <c r="J35" s="742"/>
      <c r="K35" s="742"/>
      <c r="L35" s="742"/>
      <c r="M35" s="742"/>
      <c r="N35" s="742"/>
      <c r="O35" s="742"/>
      <c r="P35" s="743"/>
      <c r="Q35" s="744">
        <v>453</v>
      </c>
      <c r="R35" s="745"/>
      <c r="S35" s="745"/>
      <c r="T35" s="745"/>
      <c r="U35" s="745"/>
      <c r="V35" s="745">
        <v>438</v>
      </c>
      <c r="W35" s="745"/>
      <c r="X35" s="745"/>
      <c r="Y35" s="745"/>
      <c r="Z35" s="745"/>
      <c r="AA35" s="745">
        <f t="shared" si="0"/>
        <v>15</v>
      </c>
      <c r="AB35" s="745"/>
      <c r="AC35" s="745"/>
      <c r="AD35" s="745"/>
      <c r="AE35" s="746"/>
      <c r="AF35" s="747">
        <v>15</v>
      </c>
      <c r="AG35" s="748"/>
      <c r="AH35" s="748"/>
      <c r="AI35" s="748"/>
      <c r="AJ35" s="749"/>
      <c r="AK35" s="816">
        <v>276</v>
      </c>
      <c r="AL35" s="817"/>
      <c r="AM35" s="817"/>
      <c r="AN35" s="817"/>
      <c r="AO35" s="817"/>
      <c r="AP35" s="817">
        <v>2460</v>
      </c>
      <c r="AQ35" s="817"/>
      <c r="AR35" s="817"/>
      <c r="AS35" s="817"/>
      <c r="AT35" s="817"/>
      <c r="AU35" s="817">
        <v>2283</v>
      </c>
      <c r="AV35" s="817"/>
      <c r="AW35" s="817"/>
      <c r="AX35" s="817"/>
      <c r="AY35" s="817"/>
      <c r="AZ35" s="818" t="s">
        <v>564</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393</v>
      </c>
      <c r="C36" s="742"/>
      <c r="D36" s="742"/>
      <c r="E36" s="742"/>
      <c r="F36" s="742"/>
      <c r="G36" s="742"/>
      <c r="H36" s="742"/>
      <c r="I36" s="742"/>
      <c r="J36" s="742"/>
      <c r="K36" s="742"/>
      <c r="L36" s="742"/>
      <c r="M36" s="742"/>
      <c r="N36" s="742"/>
      <c r="O36" s="742"/>
      <c r="P36" s="743"/>
      <c r="Q36" s="744">
        <v>8</v>
      </c>
      <c r="R36" s="745"/>
      <c r="S36" s="745"/>
      <c r="T36" s="745"/>
      <c r="U36" s="745"/>
      <c r="V36" s="745">
        <v>8</v>
      </c>
      <c r="W36" s="745"/>
      <c r="X36" s="745"/>
      <c r="Y36" s="745"/>
      <c r="Z36" s="745"/>
      <c r="AA36" s="745">
        <f t="shared" si="0"/>
        <v>0</v>
      </c>
      <c r="AB36" s="745"/>
      <c r="AC36" s="745"/>
      <c r="AD36" s="745"/>
      <c r="AE36" s="746"/>
      <c r="AF36" s="747" t="s">
        <v>112</v>
      </c>
      <c r="AG36" s="748"/>
      <c r="AH36" s="748"/>
      <c r="AI36" s="748"/>
      <c r="AJ36" s="749"/>
      <c r="AK36" s="816">
        <v>7</v>
      </c>
      <c r="AL36" s="817"/>
      <c r="AM36" s="817"/>
      <c r="AN36" s="817"/>
      <c r="AO36" s="817"/>
      <c r="AP36" s="817">
        <v>44</v>
      </c>
      <c r="AQ36" s="817"/>
      <c r="AR36" s="817"/>
      <c r="AS36" s="817"/>
      <c r="AT36" s="817"/>
      <c r="AU36" s="817">
        <v>44</v>
      </c>
      <c r="AV36" s="817"/>
      <c r="AW36" s="817"/>
      <c r="AX36" s="817"/>
      <c r="AY36" s="817"/>
      <c r="AZ36" s="818" t="s">
        <v>564</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394</v>
      </c>
      <c r="C37" s="742"/>
      <c r="D37" s="742"/>
      <c r="E37" s="742"/>
      <c r="F37" s="742"/>
      <c r="G37" s="742"/>
      <c r="H37" s="742"/>
      <c r="I37" s="742"/>
      <c r="J37" s="742"/>
      <c r="K37" s="742"/>
      <c r="L37" s="742"/>
      <c r="M37" s="742"/>
      <c r="N37" s="742"/>
      <c r="O37" s="742"/>
      <c r="P37" s="743"/>
      <c r="Q37" s="744">
        <v>788</v>
      </c>
      <c r="R37" s="745"/>
      <c r="S37" s="745"/>
      <c r="T37" s="745"/>
      <c r="U37" s="745"/>
      <c r="V37" s="745">
        <v>781</v>
      </c>
      <c r="W37" s="745"/>
      <c r="X37" s="745"/>
      <c r="Y37" s="745"/>
      <c r="Z37" s="745"/>
      <c r="AA37" s="745">
        <f t="shared" si="0"/>
        <v>7</v>
      </c>
      <c r="AB37" s="745"/>
      <c r="AC37" s="745"/>
      <c r="AD37" s="745"/>
      <c r="AE37" s="746"/>
      <c r="AF37" s="747">
        <v>7</v>
      </c>
      <c r="AG37" s="748"/>
      <c r="AH37" s="748"/>
      <c r="AI37" s="748"/>
      <c r="AJ37" s="749"/>
      <c r="AK37" s="816">
        <v>350</v>
      </c>
      <c r="AL37" s="817"/>
      <c r="AM37" s="817"/>
      <c r="AN37" s="817"/>
      <c r="AO37" s="817"/>
      <c r="AP37" s="817">
        <v>4680</v>
      </c>
      <c r="AQ37" s="817"/>
      <c r="AR37" s="817"/>
      <c r="AS37" s="817"/>
      <c r="AT37" s="817"/>
      <c r="AU37" s="817">
        <v>4207</v>
      </c>
      <c r="AV37" s="817"/>
      <c r="AW37" s="817"/>
      <c r="AX37" s="817"/>
      <c r="AY37" s="817"/>
      <c r="AZ37" s="818" t="s">
        <v>564</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371</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2174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398</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399</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548</v>
      </c>
      <c r="C68" s="856"/>
      <c r="D68" s="856"/>
      <c r="E68" s="856"/>
      <c r="F68" s="856"/>
      <c r="G68" s="856"/>
      <c r="H68" s="856"/>
      <c r="I68" s="856"/>
      <c r="J68" s="856"/>
      <c r="K68" s="856"/>
      <c r="L68" s="856"/>
      <c r="M68" s="856"/>
      <c r="N68" s="856"/>
      <c r="O68" s="856"/>
      <c r="P68" s="857"/>
      <c r="Q68" s="858">
        <v>9242</v>
      </c>
      <c r="R68" s="852"/>
      <c r="S68" s="852"/>
      <c r="T68" s="852"/>
      <c r="U68" s="852"/>
      <c r="V68" s="852">
        <v>9137</v>
      </c>
      <c r="W68" s="852"/>
      <c r="X68" s="852"/>
      <c r="Y68" s="852"/>
      <c r="Z68" s="852"/>
      <c r="AA68" s="852">
        <v>104</v>
      </c>
      <c r="AB68" s="852"/>
      <c r="AC68" s="852"/>
      <c r="AD68" s="852"/>
      <c r="AE68" s="852"/>
      <c r="AF68" s="852">
        <v>104</v>
      </c>
      <c r="AG68" s="852"/>
      <c r="AH68" s="852"/>
      <c r="AI68" s="852"/>
      <c r="AJ68" s="852"/>
      <c r="AK68" s="852">
        <v>826</v>
      </c>
      <c r="AL68" s="852"/>
      <c r="AM68" s="852"/>
      <c r="AN68" s="852"/>
      <c r="AO68" s="852"/>
      <c r="AP68" s="852" t="s">
        <v>567</v>
      </c>
      <c r="AQ68" s="852"/>
      <c r="AR68" s="852"/>
      <c r="AS68" s="852"/>
      <c r="AT68" s="852"/>
      <c r="AU68" s="852" t="s">
        <v>567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549</v>
      </c>
      <c r="C69" s="860"/>
      <c r="D69" s="860"/>
      <c r="E69" s="860"/>
      <c r="F69" s="860"/>
      <c r="G69" s="860"/>
      <c r="H69" s="860"/>
      <c r="I69" s="860"/>
      <c r="J69" s="860"/>
      <c r="K69" s="860"/>
      <c r="L69" s="860"/>
      <c r="M69" s="860"/>
      <c r="N69" s="860"/>
      <c r="O69" s="860"/>
      <c r="P69" s="861"/>
      <c r="Q69" s="862">
        <v>1466</v>
      </c>
      <c r="R69" s="817"/>
      <c r="S69" s="817"/>
      <c r="T69" s="817"/>
      <c r="U69" s="817"/>
      <c r="V69" s="817">
        <v>1310</v>
      </c>
      <c r="W69" s="817"/>
      <c r="X69" s="817"/>
      <c r="Y69" s="817"/>
      <c r="Z69" s="817"/>
      <c r="AA69" s="817">
        <v>156</v>
      </c>
      <c r="AB69" s="817"/>
      <c r="AC69" s="817"/>
      <c r="AD69" s="817"/>
      <c r="AE69" s="817"/>
      <c r="AF69" s="817">
        <v>156</v>
      </c>
      <c r="AG69" s="817"/>
      <c r="AH69" s="817"/>
      <c r="AI69" s="817"/>
      <c r="AJ69" s="817"/>
      <c r="AK69" s="817" t="s">
        <v>566</v>
      </c>
      <c r="AL69" s="817"/>
      <c r="AM69" s="817"/>
      <c r="AN69" s="817"/>
      <c r="AO69" s="817"/>
      <c r="AP69" s="817" t="s">
        <v>568</v>
      </c>
      <c r="AQ69" s="817"/>
      <c r="AR69" s="817"/>
      <c r="AS69" s="817"/>
      <c r="AT69" s="817"/>
      <c r="AU69" s="817" t="s">
        <v>567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550</v>
      </c>
      <c r="C70" s="860"/>
      <c r="D70" s="860"/>
      <c r="E70" s="860"/>
      <c r="F70" s="860"/>
      <c r="G70" s="860"/>
      <c r="H70" s="860"/>
      <c r="I70" s="860"/>
      <c r="J70" s="860"/>
      <c r="K70" s="860"/>
      <c r="L70" s="860"/>
      <c r="M70" s="860"/>
      <c r="N70" s="860"/>
      <c r="O70" s="860"/>
      <c r="P70" s="861"/>
      <c r="Q70" s="862">
        <v>56</v>
      </c>
      <c r="R70" s="817"/>
      <c r="S70" s="817"/>
      <c r="T70" s="817"/>
      <c r="U70" s="817"/>
      <c r="V70" s="817">
        <v>54</v>
      </c>
      <c r="W70" s="817"/>
      <c r="X70" s="817"/>
      <c r="Y70" s="817"/>
      <c r="Z70" s="817"/>
      <c r="AA70" s="817">
        <v>3</v>
      </c>
      <c r="AB70" s="817"/>
      <c r="AC70" s="817"/>
      <c r="AD70" s="817"/>
      <c r="AE70" s="817"/>
      <c r="AF70" s="817">
        <v>3</v>
      </c>
      <c r="AG70" s="817"/>
      <c r="AH70" s="817"/>
      <c r="AI70" s="817"/>
      <c r="AJ70" s="817"/>
      <c r="AK70" s="817">
        <v>56</v>
      </c>
      <c r="AL70" s="817"/>
      <c r="AM70" s="817"/>
      <c r="AN70" s="817"/>
      <c r="AO70" s="817"/>
      <c r="AP70" s="817" t="s">
        <v>568</v>
      </c>
      <c r="AQ70" s="817"/>
      <c r="AR70" s="817"/>
      <c r="AS70" s="817"/>
      <c r="AT70" s="817"/>
      <c r="AU70" s="817" t="s">
        <v>568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551</v>
      </c>
      <c r="C71" s="860"/>
      <c r="D71" s="860"/>
      <c r="E71" s="860"/>
      <c r="F71" s="860"/>
      <c r="G71" s="860"/>
      <c r="H71" s="860"/>
      <c r="I71" s="860"/>
      <c r="J71" s="860"/>
      <c r="K71" s="860"/>
      <c r="L71" s="860"/>
      <c r="M71" s="860"/>
      <c r="N71" s="860"/>
      <c r="O71" s="860"/>
      <c r="P71" s="861"/>
      <c r="Q71" s="862">
        <v>63</v>
      </c>
      <c r="R71" s="817"/>
      <c r="S71" s="817"/>
      <c r="T71" s="817"/>
      <c r="U71" s="817"/>
      <c r="V71" s="817">
        <v>61</v>
      </c>
      <c r="W71" s="817"/>
      <c r="X71" s="817"/>
      <c r="Y71" s="817"/>
      <c r="Z71" s="817"/>
      <c r="AA71" s="817">
        <v>1</v>
      </c>
      <c r="AB71" s="817"/>
      <c r="AC71" s="817"/>
      <c r="AD71" s="817"/>
      <c r="AE71" s="817"/>
      <c r="AF71" s="817">
        <v>1</v>
      </c>
      <c r="AG71" s="817"/>
      <c r="AH71" s="817"/>
      <c r="AI71" s="817"/>
      <c r="AJ71" s="817"/>
      <c r="AK71" s="817" t="s">
        <v>566</v>
      </c>
      <c r="AL71" s="817"/>
      <c r="AM71" s="817"/>
      <c r="AN71" s="817"/>
      <c r="AO71" s="817"/>
      <c r="AP71" s="817" t="s">
        <v>568</v>
      </c>
      <c r="AQ71" s="817"/>
      <c r="AR71" s="817"/>
      <c r="AS71" s="817"/>
      <c r="AT71" s="817"/>
      <c r="AU71" s="817" t="s">
        <v>564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552</v>
      </c>
      <c r="C72" s="860"/>
      <c r="D72" s="860"/>
      <c r="E72" s="860"/>
      <c r="F72" s="860"/>
      <c r="G72" s="860"/>
      <c r="H72" s="860"/>
      <c r="I72" s="860"/>
      <c r="J72" s="860"/>
      <c r="K72" s="860"/>
      <c r="L72" s="860"/>
      <c r="M72" s="860"/>
      <c r="N72" s="860"/>
      <c r="O72" s="860"/>
      <c r="P72" s="861"/>
      <c r="Q72" s="862">
        <v>249017</v>
      </c>
      <c r="R72" s="817"/>
      <c r="S72" s="817"/>
      <c r="T72" s="817"/>
      <c r="U72" s="817"/>
      <c r="V72" s="817">
        <v>248915</v>
      </c>
      <c r="W72" s="817"/>
      <c r="X72" s="817"/>
      <c r="Y72" s="817"/>
      <c r="Z72" s="817"/>
      <c r="AA72" s="817">
        <v>102</v>
      </c>
      <c r="AB72" s="817"/>
      <c r="AC72" s="817"/>
      <c r="AD72" s="817"/>
      <c r="AE72" s="817"/>
      <c r="AF72" s="817">
        <v>102</v>
      </c>
      <c r="AG72" s="817"/>
      <c r="AH72" s="817"/>
      <c r="AI72" s="817"/>
      <c r="AJ72" s="817"/>
      <c r="AK72" s="817">
        <v>6150</v>
      </c>
      <c r="AL72" s="817"/>
      <c r="AM72" s="817"/>
      <c r="AN72" s="817"/>
      <c r="AO72" s="817"/>
      <c r="AP72" s="817" t="s">
        <v>568</v>
      </c>
      <c r="AQ72" s="817"/>
      <c r="AR72" s="817"/>
      <c r="AS72" s="817"/>
      <c r="AT72" s="817"/>
      <c r="AU72" s="817" t="s">
        <v>567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553</v>
      </c>
      <c r="C73" s="860"/>
      <c r="D73" s="860"/>
      <c r="E73" s="860"/>
      <c r="F73" s="860"/>
      <c r="G73" s="860"/>
      <c r="H73" s="860"/>
      <c r="I73" s="860"/>
      <c r="J73" s="860"/>
      <c r="K73" s="860"/>
      <c r="L73" s="860"/>
      <c r="M73" s="860"/>
      <c r="N73" s="860"/>
      <c r="O73" s="860"/>
      <c r="P73" s="861"/>
      <c r="Q73" s="862">
        <v>78</v>
      </c>
      <c r="R73" s="817"/>
      <c r="S73" s="817"/>
      <c r="T73" s="817"/>
      <c r="U73" s="817"/>
      <c r="V73" s="817">
        <v>74</v>
      </c>
      <c r="W73" s="817"/>
      <c r="X73" s="817"/>
      <c r="Y73" s="817"/>
      <c r="Z73" s="817"/>
      <c r="AA73" s="817">
        <v>4</v>
      </c>
      <c r="AB73" s="817"/>
      <c r="AC73" s="817"/>
      <c r="AD73" s="817"/>
      <c r="AE73" s="817"/>
      <c r="AF73" s="817">
        <v>4</v>
      </c>
      <c r="AG73" s="817"/>
      <c r="AH73" s="817"/>
      <c r="AI73" s="817"/>
      <c r="AJ73" s="817"/>
      <c r="AK73" s="817">
        <v>5</v>
      </c>
      <c r="AL73" s="817"/>
      <c r="AM73" s="817"/>
      <c r="AN73" s="817"/>
      <c r="AO73" s="817"/>
      <c r="AP73" s="817" t="s">
        <v>567</v>
      </c>
      <c r="AQ73" s="817"/>
      <c r="AR73" s="817"/>
      <c r="AS73" s="817"/>
      <c r="AT73" s="817"/>
      <c r="AU73" s="817" t="s">
        <v>568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554</v>
      </c>
      <c r="C74" s="860"/>
      <c r="D74" s="860"/>
      <c r="E74" s="860"/>
      <c r="F74" s="860"/>
      <c r="G74" s="860"/>
      <c r="H74" s="860"/>
      <c r="I74" s="860"/>
      <c r="J74" s="860"/>
      <c r="K74" s="860"/>
      <c r="L74" s="860"/>
      <c r="M74" s="860"/>
      <c r="N74" s="860"/>
      <c r="O74" s="860"/>
      <c r="P74" s="861"/>
      <c r="Q74" s="862">
        <v>4915</v>
      </c>
      <c r="R74" s="817"/>
      <c r="S74" s="817"/>
      <c r="T74" s="817"/>
      <c r="U74" s="817"/>
      <c r="V74" s="817">
        <v>6117</v>
      </c>
      <c r="W74" s="817"/>
      <c r="X74" s="817"/>
      <c r="Y74" s="817"/>
      <c r="Z74" s="817"/>
      <c r="AA74" s="817">
        <f>Q74-V74</f>
        <v>-1202</v>
      </c>
      <c r="AB74" s="817"/>
      <c r="AC74" s="817"/>
      <c r="AD74" s="817"/>
      <c r="AE74" s="817"/>
      <c r="AF74" s="817">
        <v>3004</v>
      </c>
      <c r="AG74" s="817"/>
      <c r="AH74" s="817"/>
      <c r="AI74" s="817"/>
      <c r="AJ74" s="817"/>
      <c r="AK74" s="817" t="s">
        <v>566</v>
      </c>
      <c r="AL74" s="817"/>
      <c r="AM74" s="817"/>
      <c r="AN74" s="817"/>
      <c r="AO74" s="817"/>
      <c r="AP74" s="817">
        <v>37480</v>
      </c>
      <c r="AQ74" s="817"/>
      <c r="AR74" s="817"/>
      <c r="AS74" s="817"/>
      <c r="AT74" s="817"/>
      <c r="AU74" s="817">
        <v>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555</v>
      </c>
      <c r="C75" s="860"/>
      <c r="D75" s="860"/>
      <c r="E75" s="860"/>
      <c r="F75" s="860"/>
      <c r="G75" s="860"/>
      <c r="H75" s="860"/>
      <c r="I75" s="860"/>
      <c r="J75" s="860"/>
      <c r="K75" s="860"/>
      <c r="L75" s="860"/>
      <c r="M75" s="860"/>
      <c r="N75" s="860"/>
      <c r="O75" s="860"/>
      <c r="P75" s="861"/>
      <c r="Q75" s="865">
        <v>33</v>
      </c>
      <c r="R75" s="866"/>
      <c r="S75" s="866"/>
      <c r="T75" s="866"/>
      <c r="U75" s="816"/>
      <c r="V75" s="867">
        <v>27</v>
      </c>
      <c r="W75" s="866"/>
      <c r="X75" s="866"/>
      <c r="Y75" s="866"/>
      <c r="Z75" s="816"/>
      <c r="AA75" s="867">
        <f>Q75-V75</f>
        <v>6</v>
      </c>
      <c r="AB75" s="866"/>
      <c r="AC75" s="866"/>
      <c r="AD75" s="866"/>
      <c r="AE75" s="816"/>
      <c r="AF75" s="867">
        <v>6</v>
      </c>
      <c r="AG75" s="866"/>
      <c r="AH75" s="866"/>
      <c r="AI75" s="866"/>
      <c r="AJ75" s="816"/>
      <c r="AK75" s="867" t="s">
        <v>566</v>
      </c>
      <c r="AL75" s="866"/>
      <c r="AM75" s="866"/>
      <c r="AN75" s="866"/>
      <c r="AO75" s="816"/>
      <c r="AP75" s="867" t="s">
        <v>567</v>
      </c>
      <c r="AQ75" s="866"/>
      <c r="AR75" s="866"/>
      <c r="AS75" s="866"/>
      <c r="AT75" s="816"/>
      <c r="AU75" s="867" t="s">
        <v>568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556</v>
      </c>
      <c r="C76" s="860"/>
      <c r="D76" s="860"/>
      <c r="E76" s="860"/>
      <c r="F76" s="860"/>
      <c r="G76" s="860"/>
      <c r="H76" s="860"/>
      <c r="I76" s="860"/>
      <c r="J76" s="860"/>
      <c r="K76" s="860"/>
      <c r="L76" s="860"/>
      <c r="M76" s="860"/>
      <c r="N76" s="860"/>
      <c r="O76" s="860"/>
      <c r="P76" s="861"/>
      <c r="Q76" s="865">
        <v>15</v>
      </c>
      <c r="R76" s="866"/>
      <c r="S76" s="866"/>
      <c r="T76" s="866"/>
      <c r="U76" s="816"/>
      <c r="V76" s="867">
        <v>10</v>
      </c>
      <c r="W76" s="866"/>
      <c r="X76" s="866"/>
      <c r="Y76" s="866"/>
      <c r="Z76" s="816"/>
      <c r="AA76" s="867">
        <f t="shared" ref="AA76:AA81" si="1">Q76-V76</f>
        <v>5</v>
      </c>
      <c r="AB76" s="866"/>
      <c r="AC76" s="866"/>
      <c r="AD76" s="866"/>
      <c r="AE76" s="816"/>
      <c r="AF76" s="867">
        <v>5</v>
      </c>
      <c r="AG76" s="866"/>
      <c r="AH76" s="866"/>
      <c r="AI76" s="866"/>
      <c r="AJ76" s="816"/>
      <c r="AK76" s="867" t="s">
        <v>566</v>
      </c>
      <c r="AL76" s="866"/>
      <c r="AM76" s="866"/>
      <c r="AN76" s="866"/>
      <c r="AO76" s="816"/>
      <c r="AP76" s="867" t="s">
        <v>567</v>
      </c>
      <c r="AQ76" s="866"/>
      <c r="AR76" s="866"/>
      <c r="AS76" s="866"/>
      <c r="AT76" s="816"/>
      <c r="AU76" s="867" t="s">
        <v>564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557</v>
      </c>
      <c r="C77" s="860"/>
      <c r="D77" s="860"/>
      <c r="E77" s="860"/>
      <c r="F77" s="860"/>
      <c r="G77" s="860"/>
      <c r="H77" s="860"/>
      <c r="I77" s="860"/>
      <c r="J77" s="860"/>
      <c r="K77" s="860"/>
      <c r="L77" s="860"/>
      <c r="M77" s="860"/>
      <c r="N77" s="860"/>
      <c r="O77" s="860"/>
      <c r="P77" s="861"/>
      <c r="Q77" s="865">
        <v>249</v>
      </c>
      <c r="R77" s="866"/>
      <c r="S77" s="866"/>
      <c r="T77" s="866"/>
      <c r="U77" s="816"/>
      <c r="V77" s="867">
        <v>232</v>
      </c>
      <c r="W77" s="866"/>
      <c r="X77" s="866"/>
      <c r="Y77" s="866"/>
      <c r="Z77" s="816"/>
      <c r="AA77" s="867">
        <f t="shared" si="1"/>
        <v>17</v>
      </c>
      <c r="AB77" s="866"/>
      <c r="AC77" s="866"/>
      <c r="AD77" s="866"/>
      <c r="AE77" s="816"/>
      <c r="AF77" s="867">
        <v>17</v>
      </c>
      <c r="AG77" s="866"/>
      <c r="AH77" s="866"/>
      <c r="AI77" s="866"/>
      <c r="AJ77" s="816"/>
      <c r="AK77" s="867" t="s">
        <v>566</v>
      </c>
      <c r="AL77" s="866"/>
      <c r="AM77" s="866"/>
      <c r="AN77" s="866"/>
      <c r="AO77" s="816"/>
      <c r="AP77" s="867" t="s">
        <v>568</v>
      </c>
      <c r="AQ77" s="866"/>
      <c r="AR77" s="866"/>
      <c r="AS77" s="866"/>
      <c r="AT77" s="816"/>
      <c r="AU77" s="867" t="s">
        <v>564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558</v>
      </c>
      <c r="C78" s="860"/>
      <c r="D78" s="860"/>
      <c r="E78" s="860"/>
      <c r="F78" s="860"/>
      <c r="G78" s="860"/>
      <c r="H78" s="860"/>
      <c r="I78" s="860"/>
      <c r="J78" s="860"/>
      <c r="K78" s="860"/>
      <c r="L78" s="860"/>
      <c r="M78" s="860"/>
      <c r="N78" s="860"/>
      <c r="O78" s="860"/>
      <c r="P78" s="861"/>
      <c r="Q78" s="862">
        <v>1715</v>
      </c>
      <c r="R78" s="817"/>
      <c r="S78" s="817"/>
      <c r="T78" s="817"/>
      <c r="U78" s="817"/>
      <c r="V78" s="817">
        <v>1483</v>
      </c>
      <c r="W78" s="817"/>
      <c r="X78" s="817"/>
      <c r="Y78" s="817"/>
      <c r="Z78" s="817"/>
      <c r="AA78" s="867">
        <f t="shared" si="1"/>
        <v>232</v>
      </c>
      <c r="AB78" s="866"/>
      <c r="AC78" s="866"/>
      <c r="AD78" s="866"/>
      <c r="AE78" s="816"/>
      <c r="AF78" s="817">
        <v>155</v>
      </c>
      <c r="AG78" s="817"/>
      <c r="AH78" s="817"/>
      <c r="AI78" s="817"/>
      <c r="AJ78" s="817"/>
      <c r="AK78" s="817" t="s">
        <v>566</v>
      </c>
      <c r="AL78" s="817"/>
      <c r="AM78" s="817"/>
      <c r="AN78" s="817"/>
      <c r="AO78" s="817"/>
      <c r="AP78" s="817">
        <v>1441</v>
      </c>
      <c r="AQ78" s="817"/>
      <c r="AR78" s="817"/>
      <c r="AS78" s="817"/>
      <c r="AT78" s="817"/>
      <c r="AU78" s="817">
        <v>216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559</v>
      </c>
      <c r="C79" s="860"/>
      <c r="D79" s="860"/>
      <c r="E79" s="860"/>
      <c r="F79" s="860"/>
      <c r="G79" s="860"/>
      <c r="H79" s="860"/>
      <c r="I79" s="860"/>
      <c r="J79" s="860"/>
      <c r="K79" s="860"/>
      <c r="L79" s="860"/>
      <c r="M79" s="860"/>
      <c r="N79" s="860"/>
      <c r="O79" s="860"/>
      <c r="P79" s="861"/>
      <c r="Q79" s="862">
        <v>588</v>
      </c>
      <c r="R79" s="817"/>
      <c r="S79" s="817"/>
      <c r="T79" s="817"/>
      <c r="U79" s="817"/>
      <c r="V79" s="817">
        <v>548</v>
      </c>
      <c r="W79" s="817"/>
      <c r="X79" s="817"/>
      <c r="Y79" s="817"/>
      <c r="Z79" s="817"/>
      <c r="AA79" s="867">
        <f t="shared" si="1"/>
        <v>40</v>
      </c>
      <c r="AB79" s="866"/>
      <c r="AC79" s="866"/>
      <c r="AD79" s="866"/>
      <c r="AE79" s="816"/>
      <c r="AF79" s="817">
        <v>40</v>
      </c>
      <c r="AG79" s="817"/>
      <c r="AH79" s="817"/>
      <c r="AI79" s="817"/>
      <c r="AJ79" s="817"/>
      <c r="AK79" s="817" t="s">
        <v>566</v>
      </c>
      <c r="AL79" s="817"/>
      <c r="AM79" s="817"/>
      <c r="AN79" s="817"/>
      <c r="AO79" s="817"/>
      <c r="AP79" s="817">
        <v>121</v>
      </c>
      <c r="AQ79" s="817"/>
      <c r="AR79" s="817"/>
      <c r="AS79" s="817"/>
      <c r="AT79" s="817"/>
      <c r="AU79" s="817">
        <v>16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560</v>
      </c>
      <c r="C80" s="860"/>
      <c r="D80" s="860"/>
      <c r="E80" s="860"/>
      <c r="F80" s="860"/>
      <c r="G80" s="860"/>
      <c r="H80" s="860"/>
      <c r="I80" s="860"/>
      <c r="J80" s="860"/>
      <c r="K80" s="860"/>
      <c r="L80" s="860"/>
      <c r="M80" s="860"/>
      <c r="N80" s="860"/>
      <c r="O80" s="860"/>
      <c r="P80" s="861"/>
      <c r="Q80" s="862">
        <v>3499</v>
      </c>
      <c r="R80" s="817"/>
      <c r="S80" s="817"/>
      <c r="T80" s="817"/>
      <c r="U80" s="817"/>
      <c r="V80" s="817">
        <v>3309</v>
      </c>
      <c r="W80" s="817"/>
      <c r="X80" s="817"/>
      <c r="Y80" s="817"/>
      <c r="Z80" s="817"/>
      <c r="AA80" s="867">
        <f t="shared" si="1"/>
        <v>190</v>
      </c>
      <c r="AB80" s="866"/>
      <c r="AC80" s="866"/>
      <c r="AD80" s="866"/>
      <c r="AE80" s="816"/>
      <c r="AF80" s="817">
        <v>190</v>
      </c>
      <c r="AG80" s="817"/>
      <c r="AH80" s="817"/>
      <c r="AI80" s="817"/>
      <c r="AJ80" s="817"/>
      <c r="AK80" s="817">
        <v>40</v>
      </c>
      <c r="AL80" s="817"/>
      <c r="AM80" s="817"/>
      <c r="AN80" s="817"/>
      <c r="AO80" s="817"/>
      <c r="AP80" s="817">
        <v>2431</v>
      </c>
      <c r="AQ80" s="817"/>
      <c r="AR80" s="817"/>
      <c r="AS80" s="817"/>
      <c r="AT80" s="817"/>
      <c r="AU80" s="817">
        <v>156</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t="s">
        <v>561</v>
      </c>
      <c r="C81" s="860"/>
      <c r="D81" s="860"/>
      <c r="E81" s="860"/>
      <c r="F81" s="860"/>
      <c r="G81" s="860"/>
      <c r="H81" s="860"/>
      <c r="I81" s="860"/>
      <c r="J81" s="860"/>
      <c r="K81" s="860"/>
      <c r="L81" s="860"/>
      <c r="M81" s="860"/>
      <c r="N81" s="860"/>
      <c r="O81" s="860"/>
      <c r="P81" s="861"/>
      <c r="Q81" s="862">
        <v>298</v>
      </c>
      <c r="R81" s="817"/>
      <c r="S81" s="817"/>
      <c r="T81" s="817"/>
      <c r="U81" s="817"/>
      <c r="V81" s="817">
        <v>297</v>
      </c>
      <c r="W81" s="817"/>
      <c r="X81" s="817"/>
      <c r="Y81" s="817"/>
      <c r="Z81" s="817"/>
      <c r="AA81" s="867">
        <f t="shared" si="1"/>
        <v>1</v>
      </c>
      <c r="AB81" s="866"/>
      <c r="AC81" s="866"/>
      <c r="AD81" s="866"/>
      <c r="AE81" s="816"/>
      <c r="AF81" s="817">
        <v>525</v>
      </c>
      <c r="AG81" s="817"/>
      <c r="AH81" s="817"/>
      <c r="AI81" s="817"/>
      <c r="AJ81" s="817"/>
      <c r="AK81" s="817" t="s">
        <v>566</v>
      </c>
      <c r="AL81" s="817"/>
      <c r="AM81" s="817"/>
      <c r="AN81" s="817"/>
      <c r="AO81" s="817"/>
      <c r="AP81" s="817" t="s">
        <v>568</v>
      </c>
      <c r="AQ81" s="817"/>
      <c r="AR81" s="817"/>
      <c r="AS81" s="817"/>
      <c r="AT81" s="817"/>
      <c r="AU81" s="817" t="s">
        <v>564</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371</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287</v>
      </c>
      <c r="AG109" s="881"/>
      <c r="AH109" s="881"/>
      <c r="AI109" s="881"/>
      <c r="AJ109" s="882"/>
      <c r="AK109" s="880" t="s">
        <v>286</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287</v>
      </c>
      <c r="BW109" s="881"/>
      <c r="BX109" s="881"/>
      <c r="BY109" s="881"/>
      <c r="BZ109" s="882"/>
      <c r="CA109" s="880" t="s">
        <v>286</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287</v>
      </c>
      <c r="DM109" s="881"/>
      <c r="DN109" s="881"/>
      <c r="DO109" s="881"/>
      <c r="DP109" s="882"/>
      <c r="DQ109" s="880" t="s">
        <v>286</v>
      </c>
      <c r="DR109" s="881"/>
      <c r="DS109" s="881"/>
      <c r="DT109" s="881"/>
      <c r="DU109" s="882"/>
      <c r="DV109" s="880" t="s">
        <v>410</v>
      </c>
      <c r="DW109" s="881"/>
      <c r="DX109" s="881"/>
      <c r="DY109" s="881"/>
      <c r="DZ109" s="883"/>
    </row>
    <row r="110" spans="1:131" s="197" customFormat="1" ht="26.25" customHeight="1" x14ac:dyDescent="0.15">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1732320</v>
      </c>
      <c r="AB110" s="888"/>
      <c r="AC110" s="888"/>
      <c r="AD110" s="888"/>
      <c r="AE110" s="889"/>
      <c r="AF110" s="890">
        <v>1581567</v>
      </c>
      <c r="AG110" s="888"/>
      <c r="AH110" s="888"/>
      <c r="AI110" s="888"/>
      <c r="AJ110" s="889"/>
      <c r="AK110" s="890">
        <v>1422534</v>
      </c>
      <c r="AL110" s="888"/>
      <c r="AM110" s="888"/>
      <c r="AN110" s="888"/>
      <c r="AO110" s="889"/>
      <c r="AP110" s="891">
        <v>23.3</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12084857</v>
      </c>
      <c r="BR110" s="925"/>
      <c r="BS110" s="925"/>
      <c r="BT110" s="925"/>
      <c r="BU110" s="925"/>
      <c r="BV110" s="925">
        <v>12005888</v>
      </c>
      <c r="BW110" s="925"/>
      <c r="BX110" s="925"/>
      <c r="BY110" s="925"/>
      <c r="BZ110" s="925"/>
      <c r="CA110" s="925">
        <v>13013900</v>
      </c>
      <c r="CB110" s="925"/>
      <c r="CC110" s="925"/>
      <c r="CD110" s="925"/>
      <c r="CE110" s="925"/>
      <c r="CF110" s="939">
        <v>213.4</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v>8589000</v>
      </c>
      <c r="DM110" s="925"/>
      <c r="DN110" s="925"/>
      <c r="DO110" s="925"/>
      <c r="DP110" s="925"/>
      <c r="DQ110" s="925">
        <v>7027800</v>
      </c>
      <c r="DR110" s="925"/>
      <c r="DS110" s="925"/>
      <c r="DT110" s="925"/>
      <c r="DU110" s="925"/>
      <c r="DV110" s="926">
        <v>115.2</v>
      </c>
      <c r="DW110" s="926"/>
      <c r="DX110" s="926"/>
      <c r="DY110" s="926"/>
      <c r="DZ110" s="927"/>
    </row>
    <row r="111" spans="1:131" s="197" customFormat="1" ht="26.25" customHeight="1" x14ac:dyDescent="0.15">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47626</v>
      </c>
      <c r="BR111" s="918"/>
      <c r="BS111" s="918"/>
      <c r="BT111" s="918"/>
      <c r="BU111" s="918"/>
      <c r="BV111" s="918">
        <v>8612288</v>
      </c>
      <c r="BW111" s="918"/>
      <c r="BX111" s="918"/>
      <c r="BY111" s="918"/>
      <c r="BZ111" s="918"/>
      <c r="CA111" s="918">
        <v>7043986</v>
      </c>
      <c r="CB111" s="918"/>
      <c r="CC111" s="918"/>
      <c r="CD111" s="918"/>
      <c r="CE111" s="918"/>
      <c r="CF111" s="912">
        <v>115.5</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421</v>
      </c>
      <c r="AB112" s="957"/>
      <c r="AC112" s="957"/>
      <c r="AD112" s="957"/>
      <c r="AE112" s="958"/>
      <c r="AF112" s="959" t="s">
        <v>421</v>
      </c>
      <c r="AG112" s="957"/>
      <c r="AH112" s="957"/>
      <c r="AI112" s="957"/>
      <c r="AJ112" s="958"/>
      <c r="AK112" s="959" t="s">
        <v>421</v>
      </c>
      <c r="AL112" s="957"/>
      <c r="AM112" s="957"/>
      <c r="AN112" s="957"/>
      <c r="AO112" s="958"/>
      <c r="AP112" s="960" t="s">
        <v>421</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8242270</v>
      </c>
      <c r="BR112" s="918"/>
      <c r="BS112" s="918"/>
      <c r="BT112" s="918"/>
      <c r="BU112" s="918"/>
      <c r="BV112" s="918">
        <v>8038655</v>
      </c>
      <c r="BW112" s="918"/>
      <c r="BX112" s="918"/>
      <c r="BY112" s="918"/>
      <c r="BZ112" s="918"/>
      <c r="CA112" s="918">
        <v>7650953</v>
      </c>
      <c r="CB112" s="918"/>
      <c r="CC112" s="918"/>
      <c r="CD112" s="918"/>
      <c r="CE112" s="918"/>
      <c r="CF112" s="912">
        <v>125.5</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421</v>
      </c>
      <c r="DH112" s="918"/>
      <c r="DI112" s="918"/>
      <c r="DJ112" s="918"/>
      <c r="DK112" s="918"/>
      <c r="DL112" s="918" t="s">
        <v>421</v>
      </c>
      <c r="DM112" s="918"/>
      <c r="DN112" s="918"/>
      <c r="DO112" s="918"/>
      <c r="DP112" s="918"/>
      <c r="DQ112" s="918" t="s">
        <v>421</v>
      </c>
      <c r="DR112" s="918"/>
      <c r="DS112" s="918"/>
      <c r="DT112" s="918"/>
      <c r="DU112" s="918"/>
      <c r="DV112" s="919" t="s">
        <v>421</v>
      </c>
      <c r="DW112" s="919"/>
      <c r="DX112" s="919"/>
      <c r="DY112" s="919"/>
      <c r="DZ112" s="920"/>
    </row>
    <row r="113" spans="1:130" s="197" customFormat="1" ht="26.25" customHeight="1" x14ac:dyDescent="0.15">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581043</v>
      </c>
      <c r="AB113" s="932"/>
      <c r="AC113" s="932"/>
      <c r="AD113" s="932"/>
      <c r="AE113" s="933"/>
      <c r="AF113" s="934">
        <v>558040</v>
      </c>
      <c r="AG113" s="932"/>
      <c r="AH113" s="932"/>
      <c r="AI113" s="932"/>
      <c r="AJ113" s="933"/>
      <c r="AK113" s="934">
        <v>528080</v>
      </c>
      <c r="AL113" s="932"/>
      <c r="AM113" s="932"/>
      <c r="AN113" s="932"/>
      <c r="AO113" s="933"/>
      <c r="AP113" s="935">
        <v>8.6999999999999993</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228963</v>
      </c>
      <c r="BR113" s="918"/>
      <c r="BS113" s="918"/>
      <c r="BT113" s="918"/>
      <c r="BU113" s="918"/>
      <c r="BV113" s="918">
        <v>203325</v>
      </c>
      <c r="BW113" s="918"/>
      <c r="BX113" s="918"/>
      <c r="BY113" s="918"/>
      <c r="BZ113" s="918"/>
      <c r="CA113" s="918">
        <v>305829</v>
      </c>
      <c r="CB113" s="918"/>
      <c r="CC113" s="918"/>
      <c r="CD113" s="918"/>
      <c r="CE113" s="918"/>
      <c r="CF113" s="912">
        <v>5</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421</v>
      </c>
      <c r="DH113" s="957"/>
      <c r="DI113" s="957"/>
      <c r="DJ113" s="957"/>
      <c r="DK113" s="958"/>
      <c r="DL113" s="959" t="s">
        <v>421</v>
      </c>
      <c r="DM113" s="957"/>
      <c r="DN113" s="957"/>
      <c r="DO113" s="957"/>
      <c r="DP113" s="958"/>
      <c r="DQ113" s="959" t="s">
        <v>421</v>
      </c>
      <c r="DR113" s="957"/>
      <c r="DS113" s="957"/>
      <c r="DT113" s="957"/>
      <c r="DU113" s="958"/>
      <c r="DV113" s="960" t="s">
        <v>421</v>
      </c>
      <c r="DW113" s="961"/>
      <c r="DX113" s="961"/>
      <c r="DY113" s="961"/>
      <c r="DZ113" s="962"/>
    </row>
    <row r="114" spans="1:130" s="197" customFormat="1" ht="26.25" customHeight="1" x14ac:dyDescent="0.15">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52812</v>
      </c>
      <c r="AB114" s="957"/>
      <c r="AC114" s="957"/>
      <c r="AD114" s="957"/>
      <c r="AE114" s="958"/>
      <c r="AF114" s="959">
        <v>42250</v>
      </c>
      <c r="AG114" s="957"/>
      <c r="AH114" s="957"/>
      <c r="AI114" s="957"/>
      <c r="AJ114" s="958"/>
      <c r="AK114" s="959">
        <v>40387</v>
      </c>
      <c r="AL114" s="957"/>
      <c r="AM114" s="957"/>
      <c r="AN114" s="957"/>
      <c r="AO114" s="958"/>
      <c r="AP114" s="960">
        <v>0.7</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1493022</v>
      </c>
      <c r="BR114" s="918"/>
      <c r="BS114" s="918"/>
      <c r="BT114" s="918"/>
      <c r="BU114" s="918"/>
      <c r="BV114" s="918">
        <v>1454945</v>
      </c>
      <c r="BW114" s="918"/>
      <c r="BX114" s="918"/>
      <c r="BY114" s="918"/>
      <c r="BZ114" s="918"/>
      <c r="CA114" s="918">
        <v>1304417</v>
      </c>
      <c r="CB114" s="918"/>
      <c r="CC114" s="918"/>
      <c r="CD114" s="918"/>
      <c r="CE114" s="918"/>
      <c r="CF114" s="912">
        <v>21.4</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421</v>
      </c>
      <c r="DH114" s="957"/>
      <c r="DI114" s="957"/>
      <c r="DJ114" s="957"/>
      <c r="DK114" s="958"/>
      <c r="DL114" s="959" t="s">
        <v>421</v>
      </c>
      <c r="DM114" s="957"/>
      <c r="DN114" s="957"/>
      <c r="DO114" s="957"/>
      <c r="DP114" s="958"/>
      <c r="DQ114" s="959" t="s">
        <v>421</v>
      </c>
      <c r="DR114" s="957"/>
      <c r="DS114" s="957"/>
      <c r="DT114" s="957"/>
      <c r="DU114" s="958"/>
      <c r="DV114" s="960" t="s">
        <v>421</v>
      </c>
      <c r="DW114" s="961"/>
      <c r="DX114" s="961"/>
      <c r="DY114" s="961"/>
      <c r="DZ114" s="962"/>
    </row>
    <row r="115" spans="1:130" s="197" customFormat="1" ht="26.25" customHeight="1" x14ac:dyDescent="0.15">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1912</v>
      </c>
      <c r="AB115" s="932"/>
      <c r="AC115" s="932"/>
      <c r="AD115" s="932"/>
      <c r="AE115" s="933"/>
      <c r="AF115" s="934">
        <v>1063</v>
      </c>
      <c r="AG115" s="932"/>
      <c r="AH115" s="932"/>
      <c r="AI115" s="932"/>
      <c r="AJ115" s="933"/>
      <c r="AK115" s="934">
        <v>305714</v>
      </c>
      <c r="AL115" s="932"/>
      <c r="AM115" s="932"/>
      <c r="AN115" s="932"/>
      <c r="AO115" s="933"/>
      <c r="AP115" s="935">
        <v>5</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1020</v>
      </c>
      <c r="BR115" s="918"/>
      <c r="BS115" s="918"/>
      <c r="BT115" s="918"/>
      <c r="BU115" s="918"/>
      <c r="BV115" s="918" t="s">
        <v>421</v>
      </c>
      <c r="BW115" s="918"/>
      <c r="BX115" s="918"/>
      <c r="BY115" s="918"/>
      <c r="BZ115" s="918"/>
      <c r="CA115" s="918" t="s">
        <v>421</v>
      </c>
      <c r="CB115" s="918"/>
      <c r="CC115" s="918"/>
      <c r="CD115" s="918"/>
      <c r="CE115" s="918"/>
      <c r="CF115" s="912" t="s">
        <v>421</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421</v>
      </c>
      <c r="DH115" s="957"/>
      <c r="DI115" s="957"/>
      <c r="DJ115" s="957"/>
      <c r="DK115" s="958"/>
      <c r="DL115" s="959" t="s">
        <v>421</v>
      </c>
      <c r="DM115" s="957"/>
      <c r="DN115" s="957"/>
      <c r="DO115" s="957"/>
      <c r="DP115" s="958"/>
      <c r="DQ115" s="959" t="s">
        <v>421</v>
      </c>
      <c r="DR115" s="957"/>
      <c r="DS115" s="957"/>
      <c r="DT115" s="957"/>
      <c r="DU115" s="958"/>
      <c r="DV115" s="960" t="s">
        <v>421</v>
      </c>
      <c r="DW115" s="961"/>
      <c r="DX115" s="961"/>
      <c r="DY115" s="961"/>
      <c r="DZ115" s="962"/>
    </row>
    <row r="116" spans="1:130" s="197" customFormat="1" ht="26.25" customHeight="1" x14ac:dyDescent="0.15">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421</v>
      </c>
      <c r="AB116" s="957"/>
      <c r="AC116" s="957"/>
      <c r="AD116" s="957"/>
      <c r="AE116" s="958"/>
      <c r="AF116" s="959" t="s">
        <v>421</v>
      </c>
      <c r="AG116" s="957"/>
      <c r="AH116" s="957"/>
      <c r="AI116" s="957"/>
      <c r="AJ116" s="958"/>
      <c r="AK116" s="959" t="s">
        <v>421</v>
      </c>
      <c r="AL116" s="957"/>
      <c r="AM116" s="957"/>
      <c r="AN116" s="957"/>
      <c r="AO116" s="958"/>
      <c r="AP116" s="960" t="s">
        <v>421</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421</v>
      </c>
      <c r="BR116" s="918"/>
      <c r="BS116" s="918"/>
      <c r="BT116" s="918"/>
      <c r="BU116" s="918"/>
      <c r="BV116" s="918" t="s">
        <v>421</v>
      </c>
      <c r="BW116" s="918"/>
      <c r="BX116" s="918"/>
      <c r="BY116" s="918"/>
      <c r="BZ116" s="918"/>
      <c r="CA116" s="918" t="s">
        <v>421</v>
      </c>
      <c r="CB116" s="918"/>
      <c r="CC116" s="918"/>
      <c r="CD116" s="918"/>
      <c r="CE116" s="918"/>
      <c r="CF116" s="912" t="s">
        <v>421</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421</v>
      </c>
      <c r="DH116" s="957"/>
      <c r="DI116" s="957"/>
      <c r="DJ116" s="957"/>
      <c r="DK116" s="958"/>
      <c r="DL116" s="959" t="s">
        <v>421</v>
      </c>
      <c r="DM116" s="957"/>
      <c r="DN116" s="957"/>
      <c r="DO116" s="957"/>
      <c r="DP116" s="958"/>
      <c r="DQ116" s="959" t="s">
        <v>421</v>
      </c>
      <c r="DR116" s="957"/>
      <c r="DS116" s="957"/>
      <c r="DT116" s="957"/>
      <c r="DU116" s="958"/>
      <c r="DV116" s="960" t="s">
        <v>421</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2368087</v>
      </c>
      <c r="AB117" s="964"/>
      <c r="AC117" s="964"/>
      <c r="AD117" s="964"/>
      <c r="AE117" s="965"/>
      <c r="AF117" s="963">
        <v>2182920</v>
      </c>
      <c r="AG117" s="964"/>
      <c r="AH117" s="964"/>
      <c r="AI117" s="964"/>
      <c r="AJ117" s="965"/>
      <c r="AK117" s="963">
        <v>2296715</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287</v>
      </c>
      <c r="AG118" s="881"/>
      <c r="AH118" s="881"/>
      <c r="AI118" s="881"/>
      <c r="AJ118" s="882"/>
      <c r="AK118" s="880" t="s">
        <v>286</v>
      </c>
      <c r="AL118" s="881"/>
      <c r="AM118" s="881"/>
      <c r="AN118" s="881"/>
      <c r="AO118" s="882"/>
      <c r="AP118" s="988" t="s">
        <v>410</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22097758</v>
      </c>
      <c r="BR118" s="984"/>
      <c r="BS118" s="984"/>
      <c r="BT118" s="984"/>
      <c r="BU118" s="984"/>
      <c r="BV118" s="984">
        <v>30315101</v>
      </c>
      <c r="BW118" s="984"/>
      <c r="BX118" s="984"/>
      <c r="BY118" s="984"/>
      <c r="BZ118" s="984"/>
      <c r="CA118" s="984">
        <v>29319085</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v>304700</v>
      </c>
      <c r="AL119" s="888"/>
      <c r="AM119" s="888"/>
      <c r="AN119" s="888"/>
      <c r="AO119" s="889"/>
      <c r="AP119" s="891">
        <v>5</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5760756</v>
      </c>
      <c r="BR119" s="925"/>
      <c r="BS119" s="925"/>
      <c r="BT119" s="925"/>
      <c r="BU119" s="925"/>
      <c r="BV119" s="925">
        <v>6581025</v>
      </c>
      <c r="BW119" s="925"/>
      <c r="BX119" s="925"/>
      <c r="BY119" s="925"/>
      <c r="BZ119" s="925"/>
      <c r="CA119" s="925">
        <v>7483208</v>
      </c>
      <c r="CB119" s="925"/>
      <c r="CC119" s="925"/>
      <c r="CD119" s="925"/>
      <c r="CE119" s="925"/>
      <c r="CF119" s="939">
        <v>122.7</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47626</v>
      </c>
      <c r="DH119" s="996"/>
      <c r="DI119" s="996"/>
      <c r="DJ119" s="996"/>
      <c r="DK119" s="997"/>
      <c r="DL119" s="998">
        <v>23288</v>
      </c>
      <c r="DM119" s="996"/>
      <c r="DN119" s="996"/>
      <c r="DO119" s="996"/>
      <c r="DP119" s="997"/>
      <c r="DQ119" s="998">
        <v>16186</v>
      </c>
      <c r="DR119" s="996"/>
      <c r="DS119" s="996"/>
      <c r="DT119" s="996"/>
      <c r="DU119" s="997"/>
      <c r="DV119" s="999">
        <v>0.3</v>
      </c>
      <c r="DW119" s="1000"/>
      <c r="DX119" s="1000"/>
      <c r="DY119" s="1000"/>
      <c r="DZ119" s="1001"/>
    </row>
    <row r="120" spans="1:130" s="197" customFormat="1" ht="26.25" customHeight="1" x14ac:dyDescent="0.15">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1169719</v>
      </c>
      <c r="BR120" s="918"/>
      <c r="BS120" s="918"/>
      <c r="BT120" s="918"/>
      <c r="BU120" s="918"/>
      <c r="BV120" s="918">
        <v>1061195</v>
      </c>
      <c r="BW120" s="918"/>
      <c r="BX120" s="918"/>
      <c r="BY120" s="918"/>
      <c r="BZ120" s="918"/>
      <c r="CA120" s="918">
        <v>917987</v>
      </c>
      <c r="CB120" s="918"/>
      <c r="CC120" s="918"/>
      <c r="CD120" s="918"/>
      <c r="CE120" s="918"/>
      <c r="CF120" s="912">
        <v>15.1</v>
      </c>
      <c r="CG120" s="913"/>
      <c r="CH120" s="913"/>
      <c r="CI120" s="913"/>
      <c r="CJ120" s="913"/>
      <c r="CK120" s="1011" t="s">
        <v>445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4306754</v>
      </c>
      <c r="DH120" s="925"/>
      <c r="DI120" s="925"/>
      <c r="DJ120" s="925"/>
      <c r="DK120" s="925"/>
      <c r="DL120" s="925">
        <v>4393795</v>
      </c>
      <c r="DM120" s="925"/>
      <c r="DN120" s="925"/>
      <c r="DO120" s="925"/>
      <c r="DP120" s="925"/>
      <c r="DQ120" s="925">
        <v>4206990</v>
      </c>
      <c r="DR120" s="925"/>
      <c r="DS120" s="925"/>
      <c r="DT120" s="925"/>
      <c r="DU120" s="925"/>
      <c r="DV120" s="926">
        <v>69</v>
      </c>
      <c r="DW120" s="926"/>
      <c r="DX120" s="926"/>
      <c r="DY120" s="926"/>
      <c r="DZ120" s="927"/>
    </row>
    <row r="121" spans="1:130" s="197" customFormat="1" ht="26.25" customHeight="1" x14ac:dyDescent="0.15">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13580508</v>
      </c>
      <c r="BR121" s="984"/>
      <c r="BS121" s="984"/>
      <c r="BT121" s="984"/>
      <c r="BU121" s="984"/>
      <c r="BV121" s="984">
        <v>13888772</v>
      </c>
      <c r="BW121" s="984"/>
      <c r="BX121" s="984"/>
      <c r="BY121" s="984"/>
      <c r="BZ121" s="984"/>
      <c r="CA121" s="984">
        <v>14634268</v>
      </c>
      <c r="CB121" s="984"/>
      <c r="CC121" s="984"/>
      <c r="CD121" s="984"/>
      <c r="CE121" s="984"/>
      <c r="CF121" s="1022">
        <v>240</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2395939</v>
      </c>
      <c r="DH121" s="918"/>
      <c r="DI121" s="918"/>
      <c r="DJ121" s="918"/>
      <c r="DK121" s="918"/>
      <c r="DL121" s="918">
        <v>2377832</v>
      </c>
      <c r="DM121" s="918"/>
      <c r="DN121" s="918"/>
      <c r="DO121" s="918"/>
      <c r="DP121" s="918"/>
      <c r="DQ121" s="918">
        <v>2282946</v>
      </c>
      <c r="DR121" s="918"/>
      <c r="DS121" s="918"/>
      <c r="DT121" s="918"/>
      <c r="DU121" s="918"/>
      <c r="DV121" s="919">
        <v>37.4</v>
      </c>
      <c r="DW121" s="919"/>
      <c r="DX121" s="919"/>
      <c r="DY121" s="919"/>
      <c r="DZ121" s="920"/>
    </row>
    <row r="122" spans="1:130" s="197" customFormat="1" ht="26.25" customHeight="1" x14ac:dyDescent="0.15">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448</v>
      </c>
      <c r="BP122" s="992"/>
      <c r="BQ122" s="1032">
        <v>20510983</v>
      </c>
      <c r="BR122" s="1033"/>
      <c r="BS122" s="1033"/>
      <c r="BT122" s="1033"/>
      <c r="BU122" s="1033"/>
      <c r="BV122" s="1033">
        <v>21530992</v>
      </c>
      <c r="BW122" s="1033"/>
      <c r="BX122" s="1033"/>
      <c r="BY122" s="1033"/>
      <c r="BZ122" s="1033"/>
      <c r="CA122" s="1033">
        <v>23035463</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1305245</v>
      </c>
      <c r="DH122" s="918"/>
      <c r="DI122" s="918"/>
      <c r="DJ122" s="918"/>
      <c r="DK122" s="918"/>
      <c r="DL122" s="918">
        <v>1050669</v>
      </c>
      <c r="DM122" s="918"/>
      <c r="DN122" s="918"/>
      <c r="DO122" s="918"/>
      <c r="DP122" s="918"/>
      <c r="DQ122" s="918">
        <v>953053</v>
      </c>
      <c r="DR122" s="918"/>
      <c r="DS122" s="918"/>
      <c r="DT122" s="918"/>
      <c r="DU122" s="918"/>
      <c r="DV122" s="919">
        <v>15.6</v>
      </c>
      <c r="DW122" s="919"/>
      <c r="DX122" s="919"/>
      <c r="DY122" s="919"/>
      <c r="DZ122" s="920"/>
    </row>
    <row r="123" spans="1:130" s="197" customFormat="1" ht="26.25" customHeight="1" thickBot="1" x14ac:dyDescent="0.2">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27.5</v>
      </c>
      <c r="BR123" s="1025"/>
      <c r="BS123" s="1025"/>
      <c r="BT123" s="1025"/>
      <c r="BU123" s="1025"/>
      <c r="BV123" s="1025">
        <v>143.80000000000001</v>
      </c>
      <c r="BW123" s="1025"/>
      <c r="BX123" s="1025"/>
      <c r="BY123" s="1025"/>
      <c r="BZ123" s="1025"/>
      <c r="CA123" s="1025">
        <v>103</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169328</v>
      </c>
      <c r="DH123" s="957"/>
      <c r="DI123" s="957"/>
      <c r="DJ123" s="957"/>
      <c r="DK123" s="958"/>
      <c r="DL123" s="959">
        <v>154854</v>
      </c>
      <c r="DM123" s="957"/>
      <c r="DN123" s="957"/>
      <c r="DO123" s="957"/>
      <c r="DP123" s="958"/>
      <c r="DQ123" s="959">
        <v>145549</v>
      </c>
      <c r="DR123" s="957"/>
      <c r="DS123" s="957"/>
      <c r="DT123" s="957"/>
      <c r="DU123" s="958"/>
      <c r="DV123" s="960">
        <v>2.4</v>
      </c>
      <c r="DW123" s="961"/>
      <c r="DX123" s="961"/>
      <c r="DY123" s="961"/>
      <c r="DZ123" s="962"/>
    </row>
    <row r="124" spans="1:130" s="197" customFormat="1" ht="26.25" customHeight="1" x14ac:dyDescent="0.15">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65004</v>
      </c>
      <c r="DH124" s="996"/>
      <c r="DI124" s="996"/>
      <c r="DJ124" s="996"/>
      <c r="DK124" s="997"/>
      <c r="DL124" s="998">
        <v>59294</v>
      </c>
      <c r="DM124" s="996"/>
      <c r="DN124" s="996"/>
      <c r="DO124" s="996"/>
      <c r="DP124" s="997"/>
      <c r="DQ124" s="998">
        <v>58398</v>
      </c>
      <c r="DR124" s="996"/>
      <c r="DS124" s="996"/>
      <c r="DT124" s="996"/>
      <c r="DU124" s="997"/>
      <c r="DV124" s="999">
        <v>1</v>
      </c>
      <c r="DW124" s="1000"/>
      <c r="DX124" s="1000"/>
      <c r="DY124" s="1000"/>
      <c r="DZ124" s="1001"/>
    </row>
    <row r="125" spans="1:130" s="197" customFormat="1" ht="26.25" customHeight="1" thickBot="1" x14ac:dyDescent="0.2">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1878</v>
      </c>
      <c r="AB126" s="957"/>
      <c r="AC126" s="957"/>
      <c r="AD126" s="957"/>
      <c r="AE126" s="958"/>
      <c r="AF126" s="959">
        <v>1045</v>
      </c>
      <c r="AG126" s="957"/>
      <c r="AH126" s="957"/>
      <c r="AI126" s="957"/>
      <c r="AJ126" s="958"/>
      <c r="AK126" s="959">
        <v>980</v>
      </c>
      <c r="AL126" s="957"/>
      <c r="AM126" s="957"/>
      <c r="AN126" s="957"/>
      <c r="AO126" s="958"/>
      <c r="AP126" s="960">
        <v>0</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34</v>
      </c>
      <c r="AB127" s="957"/>
      <c r="AC127" s="957"/>
      <c r="AD127" s="957"/>
      <c r="AE127" s="958"/>
      <c r="AF127" s="959">
        <v>18</v>
      </c>
      <c r="AG127" s="957"/>
      <c r="AH127" s="957"/>
      <c r="AI127" s="957"/>
      <c r="AJ127" s="958"/>
      <c r="AK127" s="959">
        <v>34</v>
      </c>
      <c r="AL127" s="957"/>
      <c r="AM127" s="957"/>
      <c r="AN127" s="957"/>
      <c r="AO127" s="958"/>
      <c r="AP127" s="960">
        <v>0</v>
      </c>
      <c r="AQ127" s="961"/>
      <c r="AR127" s="961"/>
      <c r="AS127" s="961"/>
      <c r="AT127" s="962"/>
      <c r="AU127" s="233"/>
      <c r="AV127" s="233"/>
      <c r="AW127" s="233"/>
      <c r="AX127" s="884" t="s">
        <v>459</v>
      </c>
      <c r="AY127" s="885"/>
      <c r="AZ127" s="885"/>
      <c r="BA127" s="885"/>
      <c r="BB127" s="885"/>
      <c r="BC127" s="885"/>
      <c r="BD127" s="885"/>
      <c r="BE127" s="886"/>
      <c r="BF127" s="1039" t="s">
        <v>112</v>
      </c>
      <c r="BG127" s="1040"/>
      <c r="BH127" s="1040"/>
      <c r="BI127" s="1040"/>
      <c r="BJ127" s="1040"/>
      <c r="BK127" s="1040"/>
      <c r="BL127" s="1049"/>
      <c r="BM127" s="1039">
        <v>13.89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v>1020</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151008</v>
      </c>
      <c r="AB128" s="1088"/>
      <c r="AC128" s="1088"/>
      <c r="AD128" s="1088"/>
      <c r="AE128" s="1089"/>
      <c r="AF128" s="1090">
        <v>137253</v>
      </c>
      <c r="AG128" s="1088"/>
      <c r="AH128" s="1088"/>
      <c r="AI128" s="1088"/>
      <c r="AJ128" s="1089"/>
      <c r="AK128" s="1090">
        <v>136228</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112</v>
      </c>
      <c r="BG128" s="1065"/>
      <c r="BH128" s="1065"/>
      <c r="BI128" s="1065"/>
      <c r="BJ128" s="1065"/>
      <c r="BK128" s="1065"/>
      <c r="BL128" s="1066"/>
      <c r="BM128" s="1064">
        <v>18.89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7133567</v>
      </c>
      <c r="AB129" s="957"/>
      <c r="AC129" s="957"/>
      <c r="AD129" s="957"/>
      <c r="AE129" s="958"/>
      <c r="AF129" s="959">
        <v>7484804</v>
      </c>
      <c r="AG129" s="957"/>
      <c r="AH129" s="957"/>
      <c r="AI129" s="957"/>
      <c r="AJ129" s="958"/>
      <c r="AK129" s="959">
        <v>7489559</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1381087</v>
      </c>
      <c r="AB130" s="957"/>
      <c r="AC130" s="957"/>
      <c r="AD130" s="957"/>
      <c r="AE130" s="958"/>
      <c r="AF130" s="959">
        <v>1378645</v>
      </c>
      <c r="AG130" s="957"/>
      <c r="AH130" s="957"/>
      <c r="AI130" s="957"/>
      <c r="AJ130" s="958"/>
      <c r="AK130" s="959">
        <v>1391355</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103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5752480</v>
      </c>
      <c r="AB131" s="996"/>
      <c r="AC131" s="996"/>
      <c r="AD131" s="996"/>
      <c r="AE131" s="997"/>
      <c r="AF131" s="998">
        <v>6106159</v>
      </c>
      <c r="AG131" s="996"/>
      <c r="AH131" s="996"/>
      <c r="AI131" s="996"/>
      <c r="AJ131" s="997"/>
      <c r="AK131" s="998">
        <v>6098204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14.532723280000001</v>
      </c>
      <c r="AB132" s="1102"/>
      <c r="AC132" s="1102"/>
      <c r="AD132" s="1102"/>
      <c r="AE132" s="1103"/>
      <c r="AF132" s="1104">
        <v>10.92375747</v>
      </c>
      <c r="AG132" s="1102"/>
      <c r="AH132" s="1102"/>
      <c r="AI132" s="1102"/>
      <c r="AJ132" s="1103"/>
      <c r="AK132" s="1104">
        <v>12.612434739999999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15.8</v>
      </c>
      <c r="AB133" s="1109"/>
      <c r="AC133" s="1109"/>
      <c r="AD133" s="1109"/>
      <c r="AE133" s="1110"/>
      <c r="AF133" s="1108">
        <v>13.7</v>
      </c>
      <c r="AG133" s="1109"/>
      <c r="AH133" s="1109"/>
      <c r="AI133" s="1109"/>
      <c r="AJ133" s="1110"/>
      <c r="AK133" s="1108">
        <v>12.6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F130:BL130"/>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A122:AE122"/>
    <mergeCell ref="AF122:AJ122"/>
    <mergeCell ref="AK122:AO122"/>
    <mergeCell ref="AP122:AT122"/>
    <mergeCell ref="CA119:CE119"/>
    <mergeCell ref="CF119:CJ119"/>
    <mergeCell ref="CM119:DF119"/>
    <mergeCell ref="DL118:DP118"/>
    <mergeCell ref="DQ118:DU118"/>
    <mergeCell ref="DV118:DZ118"/>
    <mergeCell ref="DG119:DK119"/>
    <mergeCell ref="DL119:DP119"/>
    <mergeCell ref="DQ119:DU119"/>
    <mergeCell ref="DV119:DZ119"/>
    <mergeCell ref="C120:Z120"/>
    <mergeCell ref="AA120:AE120"/>
    <mergeCell ref="AF120:AJ120"/>
    <mergeCell ref="AK120:AO120"/>
    <mergeCell ref="AP120:AT120"/>
    <mergeCell ref="AZ120:BP120"/>
    <mergeCell ref="BQ117:BU117"/>
    <mergeCell ref="BV117:BZ117"/>
    <mergeCell ref="CA117:CE117"/>
    <mergeCell ref="CF117:CJ117"/>
    <mergeCell ref="CM117:DF117"/>
    <mergeCell ref="A117:X117"/>
    <mergeCell ref="Y117:Z117"/>
    <mergeCell ref="AA117:AE117"/>
    <mergeCell ref="DG118:DK118"/>
    <mergeCell ref="DG117:DK117"/>
    <mergeCell ref="DL117:DP117"/>
    <mergeCell ref="DQ117:DU117"/>
    <mergeCell ref="DV117:DZ117"/>
    <mergeCell ref="A118:Z118"/>
    <mergeCell ref="AA118:AE118"/>
    <mergeCell ref="AF118:AJ118"/>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5:CE115"/>
    <mergeCell ref="CF115:CJ115"/>
    <mergeCell ref="CM115:DF115"/>
    <mergeCell ref="DG115:DK115"/>
    <mergeCell ref="DL115:DP115"/>
    <mergeCell ref="DQ115:DU115"/>
    <mergeCell ref="DL116:DP116"/>
    <mergeCell ref="DQ116:DU116"/>
    <mergeCell ref="DV116:DZ116"/>
    <mergeCell ref="DV115:DZ115"/>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topLeftCell="S73" zoomScaleNormal="85" zoomScaleSheetLayoutView="55" workbookViewId="0">
      <selection activeCell="J31" sqref="J3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showGridLines="0" topLeftCell="S6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topLeftCell="D46" zoomScale="85" zoomScaleSheetLayoutView="85" workbookViewId="0">
      <selection activeCell="M33" sqref="M3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5" t="s">
        <v>475</v>
      </c>
      <c r="L7" s="254"/>
      <c r="M7" s="255" t="s">
        <v>476</v>
      </c>
      <c r="N7" s="256"/>
    </row>
    <row r="8" spans="1:16" x14ac:dyDescent="0.15">
      <c r="A8" s="248"/>
      <c r="B8" s="244"/>
      <c r="C8" s="244"/>
      <c r="D8" s="244"/>
      <c r="E8" s="244"/>
      <c r="F8" s="244"/>
      <c r="G8" s="257"/>
      <c r="H8" s="258"/>
      <c r="I8" s="258"/>
      <c r="J8" s="259"/>
      <c r="K8" s="1116"/>
      <c r="L8" s="260" t="s">
        <v>477</v>
      </c>
      <c r="M8" s="261" t="s">
        <v>478</v>
      </c>
      <c r="N8" s="262" t="s">
        <v>479</v>
      </c>
    </row>
    <row r="9" spans="1:16" x14ac:dyDescent="0.15">
      <c r="A9" s="248"/>
      <c r="B9" s="244"/>
      <c r="C9" s="244"/>
      <c r="D9" s="244"/>
      <c r="E9" s="244"/>
      <c r="F9" s="244"/>
      <c r="G9" s="1117" t="s">
        <v>480</v>
      </c>
      <c r="H9" s="1118"/>
      <c r="I9" s="1118"/>
      <c r="J9" s="1119"/>
      <c r="K9" s="263">
        <v>1522372</v>
      </c>
      <c r="L9" s="264">
        <v>109460</v>
      </c>
      <c r="M9" s="265">
        <v>87341</v>
      </c>
      <c r="N9" s="266">
        <v>25.3</v>
      </c>
    </row>
    <row r="10" spans="1:16" x14ac:dyDescent="0.15">
      <c r="A10" s="248"/>
      <c r="B10" s="244"/>
      <c r="C10" s="244"/>
      <c r="D10" s="244"/>
      <c r="E10" s="244"/>
      <c r="F10" s="244"/>
      <c r="G10" s="1117" t="s">
        <v>481</v>
      </c>
      <c r="H10" s="1118"/>
      <c r="I10" s="1118"/>
      <c r="J10" s="1119"/>
      <c r="K10" s="267">
        <v>365876</v>
      </c>
      <c r="L10" s="268">
        <v>26307</v>
      </c>
      <c r="M10" s="269">
        <v>8730</v>
      </c>
      <c r="N10" s="270">
        <v>201.3</v>
      </c>
    </row>
    <row r="11" spans="1:16" ht="13.5" customHeight="1" x14ac:dyDescent="0.15">
      <c r="A11" s="248"/>
      <c r="B11" s="244"/>
      <c r="C11" s="244"/>
      <c r="D11" s="244"/>
      <c r="E11" s="244"/>
      <c r="F11" s="244"/>
      <c r="G11" s="1117" t="s">
        <v>482</v>
      </c>
      <c r="H11" s="1118"/>
      <c r="I11" s="1118"/>
      <c r="J11" s="1119"/>
      <c r="K11" s="267">
        <v>184085</v>
      </c>
      <c r="L11" s="268">
        <v>13236</v>
      </c>
      <c r="M11" s="269">
        <v>12876</v>
      </c>
      <c r="N11" s="270">
        <v>2.8</v>
      </c>
    </row>
    <row r="12" spans="1:16" ht="13.5" customHeight="1" x14ac:dyDescent="0.15">
      <c r="A12" s="248"/>
      <c r="B12" s="244"/>
      <c r="C12" s="244"/>
      <c r="D12" s="244"/>
      <c r="E12" s="244"/>
      <c r="F12" s="244"/>
      <c r="G12" s="1117" t="s">
        <v>483</v>
      </c>
      <c r="H12" s="1118"/>
      <c r="I12" s="1118"/>
      <c r="J12" s="1119"/>
      <c r="K12" s="267">
        <v>33700</v>
      </c>
      <c r="L12" s="268">
        <v>2423</v>
      </c>
      <c r="M12" s="269">
        <v>1090</v>
      </c>
      <c r="N12" s="270">
        <v>122.3</v>
      </c>
    </row>
    <row r="13" spans="1:16" ht="13.5" customHeight="1" x14ac:dyDescent="0.15">
      <c r="A13" s="248"/>
      <c r="B13" s="244"/>
      <c r="C13" s="244"/>
      <c r="D13" s="244"/>
      <c r="E13" s="244"/>
      <c r="F13" s="244"/>
      <c r="G13" s="1117" t="s">
        <v>484</v>
      </c>
      <c r="H13" s="1118"/>
      <c r="I13" s="1118"/>
      <c r="J13" s="1119"/>
      <c r="K13" s="267" t="s">
        <v>485</v>
      </c>
      <c r="L13" s="268" t="s">
        <v>485</v>
      </c>
      <c r="M13" s="269">
        <v>18</v>
      </c>
      <c r="N13" s="270" t="s">
        <v>485</v>
      </c>
    </row>
    <row r="14" spans="1:16" ht="13.5" customHeight="1" x14ac:dyDescent="0.15">
      <c r="A14" s="248"/>
      <c r="B14" s="244"/>
      <c r="C14" s="244"/>
      <c r="D14" s="244"/>
      <c r="E14" s="244"/>
      <c r="F14" s="244"/>
      <c r="G14" s="1117" t="s">
        <v>486</v>
      </c>
      <c r="H14" s="1118"/>
      <c r="I14" s="1118"/>
      <c r="J14" s="1119"/>
      <c r="K14" s="267">
        <v>77719</v>
      </c>
      <c r="L14" s="268">
        <v>5588</v>
      </c>
      <c r="M14" s="269">
        <v>4293</v>
      </c>
      <c r="N14" s="270">
        <v>30.2</v>
      </c>
    </row>
    <row r="15" spans="1:16" ht="13.5" customHeight="1" x14ac:dyDescent="0.15">
      <c r="A15" s="248"/>
      <c r="B15" s="244"/>
      <c r="C15" s="244"/>
      <c r="D15" s="244"/>
      <c r="E15" s="244"/>
      <c r="F15" s="244"/>
      <c r="G15" s="1117" t="s">
        <v>487</v>
      </c>
      <c r="H15" s="1118"/>
      <c r="I15" s="1118"/>
      <c r="J15" s="1119"/>
      <c r="K15" s="267">
        <v>34185</v>
      </c>
      <c r="L15" s="268">
        <v>2458</v>
      </c>
      <c r="M15" s="269">
        <v>2010</v>
      </c>
      <c r="N15" s="270">
        <v>22.3</v>
      </c>
    </row>
    <row r="16" spans="1:16" x14ac:dyDescent="0.15">
      <c r="A16" s="248"/>
      <c r="B16" s="244"/>
      <c r="C16" s="244"/>
      <c r="D16" s="244"/>
      <c r="E16" s="244"/>
      <c r="F16" s="244"/>
      <c r="G16" s="1120" t="s">
        <v>488</v>
      </c>
      <c r="H16" s="1121"/>
      <c r="I16" s="1121"/>
      <c r="J16" s="1122"/>
      <c r="K16" s="268">
        <v>-170602</v>
      </c>
      <c r="L16" s="268">
        <v>-12266</v>
      </c>
      <c r="M16" s="269">
        <v>-10218</v>
      </c>
      <c r="N16" s="270">
        <v>20</v>
      </c>
    </row>
    <row r="17" spans="1:16" x14ac:dyDescent="0.15">
      <c r="A17" s="248"/>
      <c r="B17" s="244"/>
      <c r="C17" s="244"/>
      <c r="D17" s="244"/>
      <c r="E17" s="244"/>
      <c r="F17" s="244"/>
      <c r="G17" s="1120" t="s">
        <v>171</v>
      </c>
      <c r="H17" s="1121"/>
      <c r="I17" s="1121"/>
      <c r="J17" s="1122"/>
      <c r="K17" s="268">
        <v>2047335</v>
      </c>
      <c r="L17" s="268">
        <v>147206</v>
      </c>
      <c r="M17" s="269">
        <v>106139</v>
      </c>
      <c r="N17" s="270">
        <v>38.700000000000003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2" t="s">
        <v>493</v>
      </c>
      <c r="H21" s="1113"/>
      <c r="I21" s="1113"/>
      <c r="J21" s="1114"/>
      <c r="K21" s="280">
        <v>12.87</v>
      </c>
      <c r="L21" s="281">
        <v>10.27</v>
      </c>
      <c r="M21" s="282">
        <v>2.6</v>
      </c>
      <c r="N21" s="249"/>
      <c r="O21" s="283"/>
      <c r="P21" s="279"/>
    </row>
    <row r="22" spans="1:16" s="284" customFormat="1" x14ac:dyDescent="0.15">
      <c r="A22" s="279"/>
      <c r="B22" s="249"/>
      <c r="C22" s="249"/>
      <c r="D22" s="249"/>
      <c r="E22" s="249"/>
      <c r="F22" s="249"/>
      <c r="G22" s="1112" t="s">
        <v>494</v>
      </c>
      <c r="H22" s="1113"/>
      <c r="I22" s="1113"/>
      <c r="J22" s="1114"/>
      <c r="K22" s="285">
        <v>94.5</v>
      </c>
      <c r="L22" s="286">
        <v>95.1</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5" t="s">
        <v>475</v>
      </c>
      <c r="L30" s="254"/>
      <c r="M30" s="255" t="s">
        <v>476</v>
      </c>
      <c r="N30" s="256"/>
    </row>
    <row r="31" spans="1:16" x14ac:dyDescent="0.15">
      <c r="A31" s="248"/>
      <c r="B31" s="244"/>
      <c r="C31" s="244"/>
      <c r="D31" s="244"/>
      <c r="E31" s="244"/>
      <c r="F31" s="244"/>
      <c r="G31" s="257"/>
      <c r="H31" s="258"/>
      <c r="I31" s="258"/>
      <c r="J31" s="259"/>
      <c r="K31" s="1116"/>
      <c r="L31" s="260" t="s">
        <v>477</v>
      </c>
      <c r="M31" s="261" t="s">
        <v>478</v>
      </c>
      <c r="N31" s="262" t="s">
        <v>479</v>
      </c>
    </row>
    <row r="32" spans="1:16" ht="27" customHeight="1" x14ac:dyDescent="0.15">
      <c r="A32" s="248"/>
      <c r="B32" s="244"/>
      <c r="C32" s="244"/>
      <c r="D32" s="244"/>
      <c r="E32" s="244"/>
      <c r="F32" s="244"/>
      <c r="G32" s="1128" t="s">
        <v>498</v>
      </c>
      <c r="H32" s="1129"/>
      <c r="I32" s="1129"/>
      <c r="J32" s="1130"/>
      <c r="K32" s="294">
        <v>1422534</v>
      </c>
      <c r="L32" s="294">
        <v>102282</v>
      </c>
      <c r="M32" s="295">
        <v>57922</v>
      </c>
      <c r="N32" s="296">
        <v>76.599999999999994</v>
      </c>
    </row>
    <row r="33" spans="1:16" ht="13.5" customHeight="1" x14ac:dyDescent="0.15">
      <c r="A33" s="248"/>
      <c r="B33" s="244"/>
      <c r="C33" s="244"/>
      <c r="D33" s="244"/>
      <c r="E33" s="244"/>
      <c r="F33" s="244"/>
      <c r="G33" s="1128" t="s">
        <v>499</v>
      </c>
      <c r="H33" s="1129"/>
      <c r="I33" s="1129"/>
      <c r="J33" s="1130"/>
      <c r="K33" s="294" t="s">
        <v>485</v>
      </c>
      <c r="L33" s="294" t="s">
        <v>485</v>
      </c>
      <c r="M33" s="295" t="s">
        <v>485</v>
      </c>
      <c r="N33" s="296" t="s">
        <v>485</v>
      </c>
    </row>
    <row r="34" spans="1:16" ht="27" customHeight="1" x14ac:dyDescent="0.15">
      <c r="A34" s="248"/>
      <c r="B34" s="244"/>
      <c r="C34" s="244"/>
      <c r="D34" s="244"/>
      <c r="E34" s="244"/>
      <c r="F34" s="244"/>
      <c r="G34" s="1128" t="s">
        <v>500</v>
      </c>
      <c r="H34" s="1129"/>
      <c r="I34" s="1129"/>
      <c r="J34" s="1130"/>
      <c r="K34" s="294" t="s">
        <v>485</v>
      </c>
      <c r="L34" s="294" t="s">
        <v>485</v>
      </c>
      <c r="M34" s="295" t="s">
        <v>485</v>
      </c>
      <c r="N34" s="296" t="s">
        <v>485</v>
      </c>
    </row>
    <row r="35" spans="1:16" ht="27" customHeight="1" x14ac:dyDescent="0.15">
      <c r="A35" s="248"/>
      <c r="B35" s="244"/>
      <c r="C35" s="244"/>
      <c r="D35" s="244"/>
      <c r="E35" s="244"/>
      <c r="F35" s="244"/>
      <c r="G35" s="1128" t="s">
        <v>501</v>
      </c>
      <c r="H35" s="1129"/>
      <c r="I35" s="1129"/>
      <c r="J35" s="1130"/>
      <c r="K35" s="294">
        <v>528080</v>
      </c>
      <c r="L35" s="294">
        <v>37970</v>
      </c>
      <c r="M35" s="295">
        <v>16698</v>
      </c>
      <c r="N35" s="296">
        <v>127.4</v>
      </c>
    </row>
    <row r="36" spans="1:16" ht="27" customHeight="1" x14ac:dyDescent="0.15">
      <c r="A36" s="248"/>
      <c r="B36" s="244"/>
      <c r="C36" s="244"/>
      <c r="D36" s="244"/>
      <c r="E36" s="244"/>
      <c r="F36" s="244"/>
      <c r="G36" s="1128" t="s">
        <v>502</v>
      </c>
      <c r="H36" s="1129"/>
      <c r="I36" s="1129"/>
      <c r="J36" s="1130"/>
      <c r="K36" s="294">
        <v>40387</v>
      </c>
      <c r="L36" s="294">
        <v>2904</v>
      </c>
      <c r="M36" s="295">
        <v>4963</v>
      </c>
      <c r="N36" s="296">
        <v>-41.5</v>
      </c>
    </row>
    <row r="37" spans="1:16" ht="13.5" customHeight="1" x14ac:dyDescent="0.15">
      <c r="A37" s="248"/>
      <c r="B37" s="244"/>
      <c r="C37" s="244"/>
      <c r="D37" s="244"/>
      <c r="E37" s="244"/>
      <c r="F37" s="244"/>
      <c r="G37" s="1128" t="s">
        <v>503</v>
      </c>
      <c r="H37" s="1129"/>
      <c r="I37" s="1129"/>
      <c r="J37" s="1130"/>
      <c r="K37" s="294">
        <v>305714</v>
      </c>
      <c r="L37" s="294">
        <v>21981</v>
      </c>
      <c r="M37" s="295">
        <v>1334</v>
      </c>
      <c r="N37" s="296">
        <v>1547.8</v>
      </c>
    </row>
    <row r="38" spans="1:16" ht="27" customHeight="1" x14ac:dyDescent="0.15">
      <c r="A38" s="248"/>
      <c r="B38" s="244"/>
      <c r="C38" s="244"/>
      <c r="D38" s="244"/>
      <c r="E38" s="244"/>
      <c r="F38" s="244"/>
      <c r="G38" s="1131" t="s">
        <v>504</v>
      </c>
      <c r="H38" s="1132"/>
      <c r="I38" s="1132"/>
      <c r="J38" s="1133"/>
      <c r="K38" s="297" t="s">
        <v>485</v>
      </c>
      <c r="L38" s="297" t="s">
        <v>485</v>
      </c>
      <c r="M38" s="298">
        <v>8</v>
      </c>
      <c r="N38" s="299" t="s">
        <v>485</v>
      </c>
      <c r="O38" s="293"/>
    </row>
    <row r="39" spans="1:16" x14ac:dyDescent="0.15">
      <c r="A39" s="248"/>
      <c r="B39" s="244"/>
      <c r="C39" s="244"/>
      <c r="D39" s="244"/>
      <c r="E39" s="244"/>
      <c r="F39" s="244"/>
      <c r="G39" s="1131" t="s">
        <v>505</v>
      </c>
      <c r="H39" s="1132"/>
      <c r="I39" s="1132"/>
      <c r="J39" s="1133"/>
      <c r="K39" s="300">
        <v>-136228</v>
      </c>
      <c r="L39" s="300">
        <v>-9795</v>
      </c>
      <c r="M39" s="301">
        <v>-2783</v>
      </c>
      <c r="N39" s="302">
        <v>252</v>
      </c>
      <c r="O39" s="293"/>
    </row>
    <row r="40" spans="1:16" ht="27" customHeight="1" x14ac:dyDescent="0.15">
      <c r="A40" s="248"/>
      <c r="B40" s="244"/>
      <c r="C40" s="244"/>
      <c r="D40" s="244"/>
      <c r="E40" s="244"/>
      <c r="F40" s="244"/>
      <c r="G40" s="1128" t="s">
        <v>506</v>
      </c>
      <c r="H40" s="1129"/>
      <c r="I40" s="1129"/>
      <c r="J40" s="1130"/>
      <c r="K40" s="300">
        <v>-1391355</v>
      </c>
      <c r="L40" s="300">
        <v>-100040</v>
      </c>
      <c r="M40" s="301">
        <v>-52415</v>
      </c>
      <c r="N40" s="302">
        <v>90.9</v>
      </c>
      <c r="O40" s="293"/>
    </row>
    <row r="41" spans="1:16" x14ac:dyDescent="0.15">
      <c r="A41" s="248"/>
      <c r="B41" s="244"/>
      <c r="C41" s="244"/>
      <c r="D41" s="244"/>
      <c r="E41" s="244"/>
      <c r="F41" s="244"/>
      <c r="G41" s="1134" t="s">
        <v>281</v>
      </c>
      <c r="H41" s="1135"/>
      <c r="I41" s="1135"/>
      <c r="J41" s="1136"/>
      <c r="K41" s="294">
        <v>769132</v>
      </c>
      <c r="L41" s="300">
        <v>55301</v>
      </c>
      <c r="M41" s="301">
        <v>25727</v>
      </c>
      <c r="N41" s="302">
        <v>115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3" t="s">
        <v>475</v>
      </c>
      <c r="J49" s="1125" t="s">
        <v>510</v>
      </c>
      <c r="K49" s="1126"/>
      <c r="L49" s="1126"/>
      <c r="M49" s="1126"/>
      <c r="N49" s="1127"/>
    </row>
    <row r="50" spans="1:14" x14ac:dyDescent="0.15">
      <c r="A50" s="248"/>
      <c r="B50" s="244"/>
      <c r="C50" s="244"/>
      <c r="D50" s="244"/>
      <c r="E50" s="244"/>
      <c r="F50" s="244"/>
      <c r="G50" s="312"/>
      <c r="H50" s="313"/>
      <c r="I50" s="1124"/>
      <c r="J50" s="314" t="s">
        <v>511</v>
      </c>
      <c r="K50" s="315" t="s">
        <v>512</v>
      </c>
      <c r="L50" s="316" t="s">
        <v>513</v>
      </c>
      <c r="M50" s="317" t="s">
        <v>514</v>
      </c>
      <c r="N50" s="318" t="s">
        <v>515</v>
      </c>
    </row>
    <row r="51" spans="1:14" x14ac:dyDescent="0.15">
      <c r="A51" s="248"/>
      <c r="B51" s="244"/>
      <c r="C51" s="244"/>
      <c r="D51" s="244"/>
      <c r="E51" s="244"/>
      <c r="F51" s="244"/>
      <c r="G51" s="310" t="s">
        <v>516</v>
      </c>
      <c r="H51" s="311"/>
      <c r="I51" s="319">
        <v>2520003</v>
      </c>
      <c r="J51" s="320">
        <v>175122</v>
      </c>
      <c r="K51" s="321">
        <v>53.4</v>
      </c>
      <c r="L51" s="322">
        <v>70254</v>
      </c>
      <c r="M51" s="323">
        <v>32.700000000000003</v>
      </c>
      <c r="N51" s="324">
        <v>20.7</v>
      </c>
    </row>
    <row r="52" spans="1:14" x14ac:dyDescent="0.15">
      <c r="A52" s="248"/>
      <c r="B52" s="244"/>
      <c r="C52" s="244"/>
      <c r="D52" s="244"/>
      <c r="E52" s="244"/>
      <c r="F52" s="244"/>
      <c r="G52" s="325"/>
      <c r="H52" s="326" t="s">
        <v>517</v>
      </c>
      <c r="I52" s="327">
        <v>1556501</v>
      </c>
      <c r="J52" s="328">
        <v>108165</v>
      </c>
      <c r="K52" s="329">
        <v>10.7</v>
      </c>
      <c r="L52" s="330">
        <v>41764</v>
      </c>
      <c r="M52" s="331">
        <v>46.6</v>
      </c>
      <c r="N52" s="332">
        <v>-35.9</v>
      </c>
    </row>
    <row r="53" spans="1:14" x14ac:dyDescent="0.15">
      <c r="A53" s="248"/>
      <c r="B53" s="244"/>
      <c r="C53" s="244"/>
      <c r="D53" s="244"/>
      <c r="E53" s="244"/>
      <c r="F53" s="244"/>
      <c r="G53" s="310" t="s">
        <v>518</v>
      </c>
      <c r="H53" s="311"/>
      <c r="I53" s="319">
        <v>1685590</v>
      </c>
      <c r="J53" s="320">
        <v>117055</v>
      </c>
      <c r="K53" s="321">
        <v>-33.200000000000003</v>
      </c>
      <c r="L53" s="322">
        <v>89245</v>
      </c>
      <c r="M53" s="323">
        <v>27</v>
      </c>
      <c r="N53" s="324">
        <v>-60.2</v>
      </c>
    </row>
    <row r="54" spans="1:14" x14ac:dyDescent="0.15">
      <c r="A54" s="248"/>
      <c r="B54" s="244"/>
      <c r="C54" s="244"/>
      <c r="D54" s="244"/>
      <c r="E54" s="244"/>
      <c r="F54" s="244"/>
      <c r="G54" s="325"/>
      <c r="H54" s="326" t="s">
        <v>517</v>
      </c>
      <c r="I54" s="327">
        <v>1344705</v>
      </c>
      <c r="J54" s="328">
        <v>93382</v>
      </c>
      <c r="K54" s="329">
        <v>-13.7</v>
      </c>
      <c r="L54" s="330">
        <v>42966</v>
      </c>
      <c r="M54" s="331">
        <v>2.9</v>
      </c>
      <c r="N54" s="332">
        <v>-16.600000000000001</v>
      </c>
    </row>
    <row r="55" spans="1:14" x14ac:dyDescent="0.15">
      <c r="A55" s="248"/>
      <c r="B55" s="244"/>
      <c r="C55" s="244"/>
      <c r="D55" s="244"/>
      <c r="E55" s="244"/>
      <c r="F55" s="244"/>
      <c r="G55" s="310" t="s">
        <v>519</v>
      </c>
      <c r="H55" s="311"/>
      <c r="I55" s="319">
        <v>1644064</v>
      </c>
      <c r="J55" s="320">
        <v>116427</v>
      </c>
      <c r="K55" s="321">
        <v>-0.5</v>
      </c>
      <c r="L55" s="322">
        <v>70897</v>
      </c>
      <c r="M55" s="323">
        <v>-20.6</v>
      </c>
      <c r="N55" s="324">
        <v>20.100000000000001</v>
      </c>
    </row>
    <row r="56" spans="1:14" x14ac:dyDescent="0.15">
      <c r="A56" s="248"/>
      <c r="B56" s="244"/>
      <c r="C56" s="244"/>
      <c r="D56" s="244"/>
      <c r="E56" s="244"/>
      <c r="F56" s="244"/>
      <c r="G56" s="325"/>
      <c r="H56" s="326" t="s">
        <v>517</v>
      </c>
      <c r="I56" s="327">
        <v>1379197</v>
      </c>
      <c r="J56" s="328">
        <v>97670</v>
      </c>
      <c r="K56" s="329">
        <v>4.5999999999999996</v>
      </c>
      <c r="L56" s="330">
        <v>39878</v>
      </c>
      <c r="M56" s="331">
        <v>-7.2</v>
      </c>
      <c r="N56" s="332">
        <v>11.8</v>
      </c>
    </row>
    <row r="57" spans="1:14" x14ac:dyDescent="0.15">
      <c r="A57" s="248"/>
      <c r="B57" s="244"/>
      <c r="C57" s="244"/>
      <c r="D57" s="244"/>
      <c r="E57" s="244"/>
      <c r="F57" s="244"/>
      <c r="G57" s="310" t="s">
        <v>520</v>
      </c>
      <c r="H57" s="311"/>
      <c r="I57" s="319">
        <v>2019553</v>
      </c>
      <c r="J57" s="320">
        <v>144079</v>
      </c>
      <c r="K57" s="321">
        <v>23.8</v>
      </c>
      <c r="L57" s="322">
        <v>66496</v>
      </c>
      <c r="M57" s="323">
        <v>-6.2</v>
      </c>
      <c r="N57" s="324">
        <v>30</v>
      </c>
    </row>
    <row r="58" spans="1:14" x14ac:dyDescent="0.15">
      <c r="A58" s="248"/>
      <c r="B58" s="244"/>
      <c r="C58" s="244"/>
      <c r="D58" s="244"/>
      <c r="E58" s="244"/>
      <c r="F58" s="244"/>
      <c r="G58" s="325"/>
      <c r="H58" s="326" t="s">
        <v>517</v>
      </c>
      <c r="I58" s="327">
        <v>1471689</v>
      </c>
      <c r="J58" s="328">
        <v>104993</v>
      </c>
      <c r="K58" s="329">
        <v>7.5</v>
      </c>
      <c r="L58" s="330">
        <v>36530</v>
      </c>
      <c r="M58" s="331">
        <v>-8.4</v>
      </c>
      <c r="N58" s="332">
        <v>15.9</v>
      </c>
    </row>
    <row r="59" spans="1:14" x14ac:dyDescent="0.15">
      <c r="A59" s="248"/>
      <c r="B59" s="244"/>
      <c r="C59" s="244"/>
      <c r="D59" s="244"/>
      <c r="E59" s="244"/>
      <c r="F59" s="244"/>
      <c r="G59" s="310" t="s">
        <v>521</v>
      </c>
      <c r="H59" s="311"/>
      <c r="I59" s="319">
        <v>3284451</v>
      </c>
      <c r="J59" s="320">
        <v>236156</v>
      </c>
      <c r="K59" s="321">
        <v>63.9</v>
      </c>
      <c r="L59" s="322">
        <v>82748</v>
      </c>
      <c r="M59" s="323">
        <v>24.4</v>
      </c>
      <c r="N59" s="324">
        <v>39.5</v>
      </c>
    </row>
    <row r="60" spans="1:14" x14ac:dyDescent="0.15">
      <c r="A60" s="248"/>
      <c r="B60" s="244"/>
      <c r="C60" s="244"/>
      <c r="D60" s="244"/>
      <c r="E60" s="244"/>
      <c r="F60" s="244"/>
      <c r="G60" s="325"/>
      <c r="H60" s="326" t="s">
        <v>517</v>
      </c>
      <c r="I60" s="333">
        <v>2996503</v>
      </c>
      <c r="J60" s="328">
        <v>215452</v>
      </c>
      <c r="K60" s="329">
        <v>105.2</v>
      </c>
      <c r="L60" s="330">
        <v>44732</v>
      </c>
      <c r="M60" s="331">
        <v>22.5</v>
      </c>
      <c r="N60" s="332">
        <v>82.7</v>
      </c>
    </row>
    <row r="61" spans="1:14" x14ac:dyDescent="0.15">
      <c r="A61" s="248"/>
      <c r="B61" s="244"/>
      <c r="C61" s="244"/>
      <c r="D61" s="244"/>
      <c r="E61" s="244"/>
      <c r="F61" s="244"/>
      <c r="G61" s="310" t="s">
        <v>522</v>
      </c>
      <c r="H61" s="334"/>
      <c r="I61" s="335">
        <v>2230732</v>
      </c>
      <c r="J61" s="336">
        <v>157768</v>
      </c>
      <c r="K61" s="337">
        <v>21.5</v>
      </c>
      <c r="L61" s="338">
        <v>75928</v>
      </c>
      <c r="M61" s="339">
        <v>11.5</v>
      </c>
      <c r="N61" s="324">
        <v>10</v>
      </c>
    </row>
    <row r="62" spans="1:14" x14ac:dyDescent="0.15">
      <c r="A62" s="248"/>
      <c r="B62" s="244"/>
      <c r="C62" s="244"/>
      <c r="D62" s="244"/>
      <c r="E62" s="244"/>
      <c r="F62" s="244"/>
      <c r="G62" s="325"/>
      <c r="H62" s="326" t="s">
        <v>517</v>
      </c>
      <c r="I62" s="327">
        <v>1749719</v>
      </c>
      <c r="J62" s="328">
        <v>123932</v>
      </c>
      <c r="K62" s="329">
        <v>22.9</v>
      </c>
      <c r="L62" s="330">
        <v>41174</v>
      </c>
      <c r="M62" s="331">
        <v>11.3</v>
      </c>
      <c r="N62" s="332">
        <v>11.6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CC05" sheet="1" objects="1" scenarios="1"/>
  <mergeCells count="25">
    <mergeCell ref="G37:J37"/>
    <mergeCell ref="G38:J38"/>
    <mergeCell ref="G39:J39"/>
    <mergeCell ref="G40:J40"/>
    <mergeCell ref="G41:J41"/>
    <mergeCell ref="G17:J17"/>
    <mergeCell ref="G21:J21"/>
    <mergeCell ref="I49:I50"/>
    <mergeCell ref="J49:N49"/>
    <mergeCell ref="K30:K31"/>
    <mergeCell ref="G32:J32"/>
    <mergeCell ref="G33:J33"/>
    <mergeCell ref="G34:J34"/>
    <mergeCell ref="G35:J35"/>
    <mergeCell ref="G36:J36"/>
    <mergeCell ref="G22:J22"/>
    <mergeCell ref="K7:K8"/>
    <mergeCell ref="G9:J9"/>
    <mergeCell ref="G10:J10"/>
    <mergeCell ref="G11:J11"/>
    <mergeCell ref="G12:J12"/>
    <mergeCell ref="G13:J13"/>
    <mergeCell ref="G14:J14"/>
    <mergeCell ref="G15:J15"/>
    <mergeCell ref="G16:J16"/>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33.590000000000003</v>
      </c>
      <c r="G47" s="12">
        <v>45.74</v>
      </c>
      <c r="H47" s="12">
        <v>56.76</v>
      </c>
      <c r="I47" s="12">
        <v>65.08</v>
      </c>
      <c r="J47" s="13">
        <v>78.790000000000006</v>
      </c>
    </row>
    <row r="48" spans="2:10" ht="57.75" customHeight="1" x14ac:dyDescent="0.15">
      <c r="B48" s="14"/>
      <c r="C48" s="1139" t="s">
        <v>4</v>
      </c>
      <c r="D48" s="1139"/>
      <c r="E48" s="1140"/>
      <c r="F48" s="15">
        <v>11.25</v>
      </c>
      <c r="G48" s="16">
        <v>13.85</v>
      </c>
      <c r="H48" s="16">
        <v>11.59</v>
      </c>
      <c r="I48" s="16">
        <v>9.16</v>
      </c>
      <c r="J48" s="17">
        <v>8.82</v>
      </c>
    </row>
    <row r="49" spans="2:10" ht="57.75" customHeight="1" thickBot="1" x14ac:dyDescent="0.2">
      <c r="B49" s="18"/>
      <c r="C49" s="1141" t="s">
        <v>5</v>
      </c>
      <c r="D49" s="1141"/>
      <c r="E49" s="1142"/>
      <c r="F49" s="19">
        <v>5.42</v>
      </c>
      <c r="G49" s="20">
        <v>8.34</v>
      </c>
      <c r="H49" s="20" t="s">
        <v>529</v>
      </c>
      <c r="I49" s="20">
        <v>3.08</v>
      </c>
      <c r="J49" s="21">
        <v>8.8800000000000008</v>
      </c>
    </row>
    <row r="50" spans="2:10" ht="13.5"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530</v>
      </c>
      <c r="D34" s="1149"/>
      <c r="E34" s="1150"/>
      <c r="F34" s="32">
        <v>16.29</v>
      </c>
      <c r="G34" s="33">
        <v>17.22</v>
      </c>
      <c r="H34" s="33">
        <v>18.59</v>
      </c>
      <c r="I34" s="33">
        <v>18.63</v>
      </c>
      <c r="J34" s="34">
        <v>19.079999999999998</v>
      </c>
      <c r="K34" s="22"/>
      <c r="L34" s="22"/>
      <c r="M34" s="22"/>
      <c r="N34" s="22"/>
      <c r="O34" s="22"/>
      <c r="P34" s="22"/>
    </row>
    <row r="35" spans="1:16" ht="39" customHeight="1" x14ac:dyDescent="0.15">
      <c r="A35" s="22"/>
      <c r="B35" s="35"/>
      <c r="C35" s="1143" t="s">
        <v>531</v>
      </c>
      <c r="D35" s="1144"/>
      <c r="E35" s="1145"/>
      <c r="F35" s="36">
        <v>11.1</v>
      </c>
      <c r="G35" s="37">
        <v>13.71</v>
      </c>
      <c r="H35" s="37">
        <v>11.47</v>
      </c>
      <c r="I35" s="37">
        <v>9.06</v>
      </c>
      <c r="J35" s="38">
        <v>8.74</v>
      </c>
      <c r="K35" s="22"/>
      <c r="L35" s="22"/>
      <c r="M35" s="22"/>
      <c r="N35" s="22"/>
      <c r="O35" s="22"/>
      <c r="P35" s="22"/>
    </row>
    <row r="36" spans="1:16" ht="39" customHeight="1" x14ac:dyDescent="0.15">
      <c r="A36" s="22"/>
      <c r="B36" s="35"/>
      <c r="C36" s="1143" t="s">
        <v>532</v>
      </c>
      <c r="D36" s="1144"/>
      <c r="E36" s="1145"/>
      <c r="F36" s="36">
        <v>8.41</v>
      </c>
      <c r="G36" s="37">
        <v>7.85</v>
      </c>
      <c r="H36" s="37">
        <v>7.5</v>
      </c>
      <c r="I36" s="37">
        <v>7.64</v>
      </c>
      <c r="J36" s="38">
        <v>8.15</v>
      </c>
      <c r="K36" s="22"/>
      <c r="L36" s="22"/>
      <c r="M36" s="22"/>
      <c r="N36" s="22"/>
      <c r="O36" s="22"/>
      <c r="P36" s="22"/>
    </row>
    <row r="37" spans="1:16" ht="39" customHeight="1" x14ac:dyDescent="0.15">
      <c r="A37" s="22"/>
      <c r="B37" s="35"/>
      <c r="C37" s="1143" t="s">
        <v>533</v>
      </c>
      <c r="D37" s="1144"/>
      <c r="E37" s="1145"/>
      <c r="F37" s="36">
        <v>1.26</v>
      </c>
      <c r="G37" s="37">
        <v>0.47</v>
      </c>
      <c r="H37" s="37">
        <v>1.03</v>
      </c>
      <c r="I37" s="37">
        <v>0.91</v>
      </c>
      <c r="J37" s="38">
        <v>1.02</v>
      </c>
      <c r="K37" s="22"/>
      <c r="L37" s="22"/>
      <c r="M37" s="22"/>
      <c r="N37" s="22"/>
      <c r="O37" s="22"/>
      <c r="P37" s="22"/>
    </row>
    <row r="38" spans="1:16" ht="39" customHeight="1" x14ac:dyDescent="0.15">
      <c r="A38" s="22"/>
      <c r="B38" s="35"/>
      <c r="C38" s="1143" t="s">
        <v>534</v>
      </c>
      <c r="D38" s="1144"/>
      <c r="E38" s="1145"/>
      <c r="F38" s="36">
        <v>0.4</v>
      </c>
      <c r="G38" s="37">
        <v>0.21</v>
      </c>
      <c r="H38" s="37">
        <v>0.02</v>
      </c>
      <c r="I38" s="37">
        <v>0.34</v>
      </c>
      <c r="J38" s="38">
        <v>0.26</v>
      </c>
      <c r="K38" s="22"/>
      <c r="L38" s="22"/>
      <c r="M38" s="22"/>
      <c r="N38" s="22"/>
      <c r="O38" s="22"/>
      <c r="P38" s="22"/>
    </row>
    <row r="39" spans="1:16" ht="39" customHeight="1" x14ac:dyDescent="0.15">
      <c r="A39" s="22"/>
      <c r="B39" s="35"/>
      <c r="C39" s="1143" t="s">
        <v>535</v>
      </c>
      <c r="D39" s="1144"/>
      <c r="E39" s="1145"/>
      <c r="F39" s="36">
        <v>0.1</v>
      </c>
      <c r="G39" s="37">
        <v>0.1</v>
      </c>
      <c r="H39" s="37">
        <v>0.05</v>
      </c>
      <c r="I39" s="37">
        <v>7.0000000000000007E-2</v>
      </c>
      <c r="J39" s="38">
        <v>0.2</v>
      </c>
      <c r="K39" s="22"/>
      <c r="L39" s="22"/>
      <c r="M39" s="22"/>
      <c r="N39" s="22"/>
      <c r="O39" s="22"/>
      <c r="P39" s="22"/>
    </row>
    <row r="40" spans="1:16" ht="39" customHeight="1" x14ac:dyDescent="0.15">
      <c r="A40" s="22"/>
      <c r="B40" s="35"/>
      <c r="C40" s="1143" t="s">
        <v>536</v>
      </c>
      <c r="D40" s="1144"/>
      <c r="E40" s="1145"/>
      <c r="F40" s="36">
        <v>0</v>
      </c>
      <c r="G40" s="37">
        <v>0.08</v>
      </c>
      <c r="H40" s="37">
        <v>0.05</v>
      </c>
      <c r="I40" s="37">
        <v>0</v>
      </c>
      <c r="J40" s="38">
        <v>0.15</v>
      </c>
      <c r="K40" s="22"/>
      <c r="L40" s="22"/>
      <c r="M40" s="22"/>
      <c r="N40" s="22"/>
      <c r="O40" s="22"/>
      <c r="P40" s="22"/>
    </row>
    <row r="41" spans="1:16" ht="39" customHeight="1" x14ac:dyDescent="0.15">
      <c r="A41" s="22"/>
      <c r="B41" s="35"/>
      <c r="C41" s="1143" t="s">
        <v>537</v>
      </c>
      <c r="D41" s="1144"/>
      <c r="E41" s="1145"/>
      <c r="F41" s="36">
        <v>0.05</v>
      </c>
      <c r="G41" s="37">
        <v>0.41</v>
      </c>
      <c r="H41" s="37">
        <v>0.27</v>
      </c>
      <c r="I41" s="37">
        <v>0.23</v>
      </c>
      <c r="J41" s="38">
        <v>0.09</v>
      </c>
      <c r="K41" s="22"/>
      <c r="L41" s="22"/>
      <c r="M41" s="22"/>
      <c r="N41" s="22"/>
      <c r="O41" s="22"/>
      <c r="P41" s="22"/>
    </row>
    <row r="42" spans="1:16" ht="39" customHeight="1" x14ac:dyDescent="0.15">
      <c r="A42" s="22"/>
      <c r="B42" s="39"/>
      <c r="C42" s="1143" t="s">
        <v>538</v>
      </c>
      <c r="D42" s="1144"/>
      <c r="E42" s="1145"/>
      <c r="F42" s="36" t="s">
        <v>485</v>
      </c>
      <c r="G42" s="37" t="s">
        <v>485</v>
      </c>
      <c r="H42" s="37" t="s">
        <v>485</v>
      </c>
      <c r="I42" s="37" t="s">
        <v>485</v>
      </c>
      <c r="J42" s="38" t="s">
        <v>485</v>
      </c>
      <c r="K42" s="22"/>
      <c r="L42" s="22"/>
      <c r="M42" s="22"/>
      <c r="N42" s="22"/>
      <c r="O42" s="22"/>
      <c r="P42" s="22"/>
    </row>
    <row r="43" spans="1:16" ht="39" customHeight="1" thickBot="1" x14ac:dyDescent="0.2">
      <c r="A43" s="22"/>
      <c r="B43" s="40"/>
      <c r="C43" s="1146" t="s">
        <v>539</v>
      </c>
      <c r="D43" s="1147"/>
      <c r="E43" s="1148"/>
      <c r="F43" s="41">
        <v>0.28999999999999998</v>
      </c>
      <c r="G43" s="42">
        <v>0.37</v>
      </c>
      <c r="H43" s="42">
        <v>0.43</v>
      </c>
      <c r="I43" s="42">
        <v>0.21</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2209</v>
      </c>
      <c r="L45" s="60">
        <v>1915</v>
      </c>
      <c r="M45" s="60">
        <v>1734</v>
      </c>
      <c r="N45" s="60">
        <v>1582</v>
      </c>
      <c r="O45" s="61">
        <v>1423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x14ac:dyDescent="0.15">
      <c r="A48" s="48"/>
      <c r="B48" s="1161"/>
      <c r="C48" s="1162"/>
      <c r="D48" s="62"/>
      <c r="E48" s="1153" t="s">
        <v>15</v>
      </c>
      <c r="F48" s="1153"/>
      <c r="G48" s="1153"/>
      <c r="H48" s="1153"/>
      <c r="I48" s="1153"/>
      <c r="J48" s="1154"/>
      <c r="K48" s="63">
        <v>481</v>
      </c>
      <c r="L48" s="64">
        <v>555</v>
      </c>
      <c r="M48" s="64">
        <v>581</v>
      </c>
      <c r="N48" s="64">
        <v>558</v>
      </c>
      <c r="O48" s="65">
        <v>528</v>
      </c>
      <c r="P48" s="48"/>
      <c r="Q48" s="48"/>
      <c r="R48" s="48"/>
      <c r="S48" s="48"/>
      <c r="T48" s="48"/>
      <c r="U48" s="48"/>
    </row>
    <row r="49" spans="1:21" ht="30.75" customHeight="1" x14ac:dyDescent="0.15">
      <c r="A49" s="48"/>
      <c r="B49" s="1161"/>
      <c r="C49" s="1162"/>
      <c r="D49" s="62"/>
      <c r="E49" s="1153" t="s">
        <v>16</v>
      </c>
      <c r="F49" s="1153"/>
      <c r="G49" s="1153"/>
      <c r="H49" s="1153"/>
      <c r="I49" s="1153"/>
      <c r="J49" s="1154"/>
      <c r="K49" s="63">
        <v>55</v>
      </c>
      <c r="L49" s="64">
        <v>59</v>
      </c>
      <c r="M49" s="64">
        <v>53</v>
      </c>
      <c r="N49" s="64">
        <v>42</v>
      </c>
      <c r="O49" s="65">
        <v>40</v>
      </c>
      <c r="P49" s="48"/>
      <c r="Q49" s="48"/>
      <c r="R49" s="48"/>
      <c r="S49" s="48"/>
      <c r="T49" s="48"/>
      <c r="U49" s="48"/>
    </row>
    <row r="50" spans="1:21" ht="30.75" customHeight="1" x14ac:dyDescent="0.15">
      <c r="A50" s="48"/>
      <c r="B50" s="1161"/>
      <c r="C50" s="1162"/>
      <c r="D50" s="62"/>
      <c r="E50" s="1153" t="s">
        <v>17</v>
      </c>
      <c r="F50" s="1153"/>
      <c r="G50" s="1153"/>
      <c r="H50" s="1153"/>
      <c r="I50" s="1153"/>
      <c r="J50" s="1154"/>
      <c r="K50" s="63">
        <v>2</v>
      </c>
      <c r="L50" s="64">
        <v>2</v>
      </c>
      <c r="M50" s="64">
        <v>2</v>
      </c>
      <c r="N50" s="64">
        <v>1</v>
      </c>
      <c r="O50" s="65">
        <v>306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485</v>
      </c>
      <c r="L51" s="64" t="s">
        <v>485</v>
      </c>
      <c r="M51" s="64" t="s">
        <v>485</v>
      </c>
      <c r="N51" s="64" t="s">
        <v>485</v>
      </c>
      <c r="O51" s="65" t="s">
        <v>485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1769</v>
      </c>
      <c r="L52" s="64">
        <v>1619</v>
      </c>
      <c r="M52" s="64">
        <v>1532</v>
      </c>
      <c r="N52" s="64">
        <v>1515</v>
      </c>
      <c r="O52" s="65">
        <v>1526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978</v>
      </c>
      <c r="L53" s="69">
        <v>912</v>
      </c>
      <c r="M53" s="69">
        <v>838</v>
      </c>
      <c r="N53" s="69">
        <v>668</v>
      </c>
      <c r="O53" s="70">
        <v>771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7"/>
  <sheetViews>
    <sheetView showGridLines="0" topLeftCell="A24" zoomScale="55" zoomScaleNormal="55" zoomScaleSheetLayoutView="100" workbookViewId="0">
      <selection activeCell="E45" sqref="E45:H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7" t="s">
        <v>24</v>
      </c>
      <c r="C41" s="1168"/>
      <c r="D41" s="81"/>
      <c r="E41" s="1173" t="s">
        <v>25</v>
      </c>
      <c r="F41" s="1173"/>
      <c r="G41" s="1173"/>
      <c r="H41" s="1174"/>
      <c r="I41" s="82">
        <v>13316</v>
      </c>
      <c r="J41" s="83">
        <v>12755</v>
      </c>
      <c r="K41" s="83">
        <v>12085</v>
      </c>
      <c r="L41" s="83">
        <v>12006</v>
      </c>
      <c r="M41" s="84">
        <v>13014</v>
      </c>
    </row>
    <row r="42" spans="2:13" ht="27.75" customHeight="1" x14ac:dyDescent="0.15">
      <c r="B42" s="1169"/>
      <c r="C42" s="1170"/>
      <c r="D42" s="85"/>
      <c r="E42" s="1175" t="s">
        <v>26</v>
      </c>
      <c r="F42" s="1175"/>
      <c r="G42" s="1175"/>
      <c r="H42" s="1176"/>
      <c r="I42" s="86">
        <v>70</v>
      </c>
      <c r="J42" s="87">
        <v>59</v>
      </c>
      <c r="K42" s="87">
        <v>48</v>
      </c>
      <c r="L42" s="87">
        <v>8612</v>
      </c>
      <c r="M42" s="88">
        <v>7044</v>
      </c>
    </row>
    <row r="43" spans="2:13" ht="27.75" customHeight="1" x14ac:dyDescent="0.15">
      <c r="B43" s="1169"/>
      <c r="C43" s="1170"/>
      <c r="D43" s="85"/>
      <c r="E43" s="1175" t="s">
        <v>27</v>
      </c>
      <c r="F43" s="1175"/>
      <c r="G43" s="1175"/>
      <c r="H43" s="1176"/>
      <c r="I43" s="86">
        <v>6521</v>
      </c>
      <c r="J43" s="87">
        <v>7784</v>
      </c>
      <c r="K43" s="87">
        <v>8242</v>
      </c>
      <c r="L43" s="87">
        <v>8039</v>
      </c>
      <c r="M43" s="88">
        <v>7651</v>
      </c>
    </row>
    <row r="44" spans="2:13" ht="27.75" customHeight="1" x14ac:dyDescent="0.15">
      <c r="B44" s="1169"/>
      <c r="C44" s="1170"/>
      <c r="D44" s="85"/>
      <c r="E44" s="1175" t="s">
        <v>28</v>
      </c>
      <c r="F44" s="1175"/>
      <c r="G44" s="1175"/>
      <c r="H44" s="1176"/>
      <c r="I44" s="86">
        <v>257</v>
      </c>
      <c r="J44" s="87">
        <v>227</v>
      </c>
      <c r="K44" s="87">
        <v>229</v>
      </c>
      <c r="L44" s="87">
        <v>203</v>
      </c>
      <c r="M44" s="88">
        <v>306</v>
      </c>
    </row>
    <row r="45" spans="2:13" ht="27.75" customHeight="1" x14ac:dyDescent="0.15">
      <c r="B45" s="1169"/>
      <c r="C45" s="1170"/>
      <c r="D45" s="85"/>
      <c r="E45" s="1175" t="s">
        <v>29</v>
      </c>
      <c r="F45" s="1175"/>
      <c r="G45" s="1175"/>
      <c r="H45" s="1176"/>
      <c r="I45" s="86">
        <v>1651</v>
      </c>
      <c r="J45" s="87">
        <v>1629</v>
      </c>
      <c r="K45" s="87">
        <v>1493</v>
      </c>
      <c r="L45" s="87">
        <v>1455</v>
      </c>
      <c r="M45" s="88">
        <v>1304</v>
      </c>
    </row>
    <row r="46" spans="2:13" ht="27.75" customHeight="1" x14ac:dyDescent="0.15">
      <c r="B46" s="1169"/>
      <c r="C46" s="1170"/>
      <c r="D46" s="85"/>
      <c r="E46" s="1175" t="s">
        <v>30</v>
      </c>
      <c r="F46" s="1175"/>
      <c r="G46" s="1175"/>
      <c r="H46" s="1176"/>
      <c r="I46" s="86">
        <v>38</v>
      </c>
      <c r="J46" s="87">
        <v>2</v>
      </c>
      <c r="K46" s="87">
        <v>1</v>
      </c>
      <c r="L46" s="87" t="s">
        <v>485</v>
      </c>
      <c r="M46" s="88" t="s">
        <v>485</v>
      </c>
    </row>
    <row r="47" spans="2:13" ht="27.75" customHeight="1" x14ac:dyDescent="0.15">
      <c r="B47" s="1169"/>
      <c r="C47" s="1170"/>
      <c r="D47" s="85"/>
      <c r="E47" s="1175" t="s">
        <v>31</v>
      </c>
      <c r="F47" s="1175"/>
      <c r="G47" s="1175"/>
      <c r="H47" s="1176"/>
      <c r="I47" s="86" t="s">
        <v>485</v>
      </c>
      <c r="J47" s="87" t="s">
        <v>485</v>
      </c>
      <c r="K47" s="87" t="s">
        <v>485</v>
      </c>
      <c r="L47" s="87" t="s">
        <v>485</v>
      </c>
      <c r="M47" s="88" t="s">
        <v>485</v>
      </c>
    </row>
    <row r="48" spans="2:13" ht="27.75" customHeight="1" x14ac:dyDescent="0.15">
      <c r="B48" s="1171"/>
      <c r="C48" s="1172"/>
      <c r="D48" s="85"/>
      <c r="E48" s="1175" t="s">
        <v>32</v>
      </c>
      <c r="F48" s="1175"/>
      <c r="G48" s="1175"/>
      <c r="H48" s="1176"/>
      <c r="I48" s="86" t="s">
        <v>485</v>
      </c>
      <c r="J48" s="87" t="s">
        <v>485</v>
      </c>
      <c r="K48" s="87" t="s">
        <v>485</v>
      </c>
      <c r="L48" s="87" t="s">
        <v>485</v>
      </c>
      <c r="M48" s="88" t="s">
        <v>485</v>
      </c>
    </row>
    <row r="49" spans="2:13" ht="27.75" customHeight="1" x14ac:dyDescent="0.15">
      <c r="B49" s="1177" t="s">
        <v>33</v>
      </c>
      <c r="C49" s="1178"/>
      <c r="D49" s="89"/>
      <c r="E49" s="1175" t="s">
        <v>34</v>
      </c>
      <c r="F49" s="1175"/>
      <c r="G49" s="1175"/>
      <c r="H49" s="1176"/>
      <c r="I49" s="86">
        <v>4053</v>
      </c>
      <c r="J49" s="87">
        <v>4945</v>
      </c>
      <c r="K49" s="87">
        <v>5761</v>
      </c>
      <c r="L49" s="87">
        <v>6581</v>
      </c>
      <c r="M49" s="88">
        <v>7483</v>
      </c>
    </row>
    <row r="50" spans="2:13" ht="27.75" customHeight="1" x14ac:dyDescent="0.15">
      <c r="B50" s="1169"/>
      <c r="C50" s="1170"/>
      <c r="D50" s="85"/>
      <c r="E50" s="1175" t="s">
        <v>35</v>
      </c>
      <c r="F50" s="1175"/>
      <c r="G50" s="1175"/>
      <c r="H50" s="1176"/>
      <c r="I50" s="86">
        <v>1505</v>
      </c>
      <c r="J50" s="87">
        <v>1323</v>
      </c>
      <c r="K50" s="87">
        <v>1170</v>
      </c>
      <c r="L50" s="87">
        <v>1061</v>
      </c>
      <c r="M50" s="88">
        <v>918</v>
      </c>
    </row>
    <row r="51" spans="2:13" ht="27.75" customHeight="1" x14ac:dyDescent="0.15">
      <c r="B51" s="1171"/>
      <c r="C51" s="1172"/>
      <c r="D51" s="85"/>
      <c r="E51" s="1175" t="s">
        <v>36</v>
      </c>
      <c r="F51" s="1175"/>
      <c r="G51" s="1175"/>
      <c r="H51" s="1176"/>
      <c r="I51" s="86">
        <v>14114</v>
      </c>
      <c r="J51" s="87">
        <v>14005</v>
      </c>
      <c r="K51" s="87">
        <v>13581</v>
      </c>
      <c r="L51" s="87">
        <v>13889</v>
      </c>
      <c r="M51" s="88">
        <v>14634</v>
      </c>
    </row>
    <row r="52" spans="2:13" ht="27.75" customHeight="1" thickBot="1" x14ac:dyDescent="0.2">
      <c r="B52" s="1179" t="s">
        <v>37</v>
      </c>
      <c r="C52" s="1180"/>
      <c r="D52" s="90"/>
      <c r="E52" s="1181" t="s">
        <v>38</v>
      </c>
      <c r="F52" s="1181"/>
      <c r="G52" s="1181"/>
      <c r="H52" s="1182"/>
      <c r="I52" s="91">
        <v>2180</v>
      </c>
      <c r="J52" s="92">
        <v>2184</v>
      </c>
      <c r="K52" s="92">
        <v>1587</v>
      </c>
      <c r="L52" s="92">
        <v>8784</v>
      </c>
      <c r="M52" s="93">
        <v>6284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175122</v>
      </c>
      <c r="E3" s="116"/>
      <c r="F3" s="117">
        <v>70254</v>
      </c>
      <c r="G3" s="118"/>
      <c r="H3" s="119"/>
    </row>
    <row r="4" spans="1:8" x14ac:dyDescent="0.15">
      <c r="A4" s="120"/>
      <c r="B4" s="121"/>
      <c r="C4" s="122"/>
      <c r="D4" s="123">
        <v>108165</v>
      </c>
      <c r="E4" s="124"/>
      <c r="F4" s="125">
        <v>41764</v>
      </c>
      <c r="G4" s="126"/>
      <c r="H4" s="127"/>
    </row>
    <row r="5" spans="1:8" x14ac:dyDescent="0.15">
      <c r="A5" s="108" t="s">
        <v>518</v>
      </c>
      <c r="B5" s="113"/>
      <c r="C5" s="114"/>
      <c r="D5" s="115">
        <v>117055</v>
      </c>
      <c r="E5" s="116"/>
      <c r="F5" s="117">
        <v>89245</v>
      </c>
      <c r="G5" s="118"/>
      <c r="H5" s="119"/>
    </row>
    <row r="6" spans="1:8" x14ac:dyDescent="0.15">
      <c r="A6" s="120"/>
      <c r="B6" s="121"/>
      <c r="C6" s="122"/>
      <c r="D6" s="123">
        <v>93382</v>
      </c>
      <c r="E6" s="124"/>
      <c r="F6" s="125">
        <v>42966</v>
      </c>
      <c r="G6" s="126"/>
      <c r="H6" s="127"/>
    </row>
    <row r="7" spans="1:8" x14ac:dyDescent="0.15">
      <c r="A7" s="108" t="s">
        <v>519</v>
      </c>
      <c r="B7" s="113"/>
      <c r="C7" s="114"/>
      <c r="D7" s="115">
        <v>116427</v>
      </c>
      <c r="E7" s="116"/>
      <c r="F7" s="117">
        <v>70897</v>
      </c>
      <c r="G7" s="118"/>
      <c r="H7" s="119"/>
    </row>
    <row r="8" spans="1:8" x14ac:dyDescent="0.15">
      <c r="A8" s="120"/>
      <c r="B8" s="121"/>
      <c r="C8" s="122"/>
      <c r="D8" s="123">
        <v>97670</v>
      </c>
      <c r="E8" s="124"/>
      <c r="F8" s="125">
        <v>39878</v>
      </c>
      <c r="G8" s="126"/>
      <c r="H8" s="127"/>
    </row>
    <row r="9" spans="1:8" x14ac:dyDescent="0.15">
      <c r="A9" s="108" t="s">
        <v>520</v>
      </c>
      <c r="B9" s="113"/>
      <c r="C9" s="114"/>
      <c r="D9" s="115">
        <v>144079</v>
      </c>
      <c r="E9" s="116"/>
      <c r="F9" s="117">
        <v>66496</v>
      </c>
      <c r="G9" s="118"/>
      <c r="H9" s="119"/>
    </row>
    <row r="10" spans="1:8" x14ac:dyDescent="0.15">
      <c r="A10" s="120"/>
      <c r="B10" s="121"/>
      <c r="C10" s="122"/>
      <c r="D10" s="123">
        <v>104993</v>
      </c>
      <c r="E10" s="124"/>
      <c r="F10" s="125">
        <v>36530</v>
      </c>
      <c r="G10" s="126"/>
      <c r="H10" s="127"/>
    </row>
    <row r="11" spans="1:8" x14ac:dyDescent="0.15">
      <c r="A11" s="108" t="s">
        <v>521</v>
      </c>
      <c r="B11" s="113"/>
      <c r="C11" s="114"/>
      <c r="D11" s="115">
        <v>236156</v>
      </c>
      <c r="E11" s="116"/>
      <c r="F11" s="117">
        <v>82748</v>
      </c>
      <c r="G11" s="118"/>
      <c r="H11" s="119"/>
    </row>
    <row r="12" spans="1:8" x14ac:dyDescent="0.15">
      <c r="A12" s="120"/>
      <c r="B12" s="121"/>
      <c r="C12" s="128"/>
      <c r="D12" s="123">
        <v>215452</v>
      </c>
      <c r="E12" s="124"/>
      <c r="F12" s="125">
        <v>44732</v>
      </c>
      <c r="G12" s="126"/>
      <c r="H12" s="127"/>
    </row>
    <row r="13" spans="1:8" x14ac:dyDescent="0.15">
      <c r="A13" s="108"/>
      <c r="B13" s="113"/>
      <c r="C13" s="129"/>
      <c r="D13" s="130">
        <v>157768</v>
      </c>
      <c r="E13" s="131"/>
      <c r="F13" s="132">
        <v>75928</v>
      </c>
      <c r="G13" s="133"/>
      <c r="H13" s="119"/>
    </row>
    <row r="14" spans="1:8" x14ac:dyDescent="0.15">
      <c r="A14" s="120"/>
      <c r="B14" s="121"/>
      <c r="C14" s="122"/>
      <c r="D14" s="123">
        <v>123932</v>
      </c>
      <c r="E14" s="124"/>
      <c r="F14" s="125">
        <v>41174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11.25</v>
      </c>
      <c r="C19" s="134">
        <f>ROUND(VALUE(SUBSTITUTE(実質収支比率等に係る経年分析!G$48,"▲","-")),2)</f>
        <v>13.85</v>
      </c>
      <c r="D19" s="134">
        <f>ROUND(VALUE(SUBSTITUTE(実質収支比率等に係る経年分析!H$48,"▲","-")),2)</f>
        <v>11.59</v>
      </c>
      <c r="E19" s="134">
        <f>ROUND(VALUE(SUBSTITUTE(実質収支比率等に係る経年分析!I$48,"▲","-")),2)</f>
        <v>9.16</v>
      </c>
      <c r="F19" s="134">
        <f>ROUND(VALUE(SUBSTITUTE(実質収支比率等に係る経年分析!J$48,"▲","-")),2)</f>
        <v>8.82</v>
      </c>
    </row>
    <row r="20" spans="1:11" x14ac:dyDescent="0.15">
      <c r="A20" s="134" t="s">
        <v>43</v>
      </c>
      <c r="B20" s="134">
        <f>ROUND(VALUE(SUBSTITUTE(実質収支比率等に係る経年分析!F$47,"▲","-")),2)</f>
        <v>33.590000000000003</v>
      </c>
      <c r="C20" s="134">
        <f>ROUND(VALUE(SUBSTITUTE(実質収支比率等に係る経年分析!G$47,"▲","-")),2)</f>
        <v>45.74</v>
      </c>
      <c r="D20" s="134">
        <f>ROUND(VALUE(SUBSTITUTE(実質収支比率等に係る経年分析!H$47,"▲","-")),2)</f>
        <v>56.76</v>
      </c>
      <c r="E20" s="134">
        <f>ROUND(VALUE(SUBSTITUTE(実質収支比率等に係る経年分析!I$47,"▲","-")),2)</f>
        <v>65.08</v>
      </c>
      <c r="F20" s="134">
        <f>ROUND(VALUE(SUBSTITUTE(実質収支比率等に係る経年分析!J$47,"▲","-")),2)</f>
        <v>78.790000000000006</v>
      </c>
    </row>
    <row r="21" spans="1:11" x14ac:dyDescent="0.15">
      <c r="A21" s="134" t="s">
        <v>44</v>
      </c>
      <c r="B21" s="134">
        <f>IF(ISNUMBER(VALUE(SUBSTITUTE(実質収支比率等に係る経年分析!F$49,"▲","-"))),ROUND(VALUE(SUBSTITUTE(実質収支比率等に係る経年分析!F$49,"▲","-")),2),NA())</f>
        <v>5.42</v>
      </c>
      <c r="C21" s="134">
        <f>IF(ISNUMBER(VALUE(SUBSTITUTE(実質収支比率等に係る経年分析!G$49,"▲","-"))),ROUND(VALUE(SUBSTITUTE(実質収支比率等に係る経年分析!G$49,"▲","-")),2),NA())</f>
        <v>8.34</v>
      </c>
      <c r="D21" s="134">
        <f>IF(ISNUMBER(VALUE(SUBSTITUTE(実質収支比率等に係る経年分析!H$49,"▲","-"))),ROUND(VALUE(SUBSTITUTE(実質収支比率等に係る経年分析!H$49,"▲","-")),2),NA())</f>
        <v>-2.2000000000000002</v>
      </c>
      <c r="E21" s="134">
        <f>IF(ISNUMBER(VALUE(SUBSTITUTE(実質収支比率等に係る経年分析!I$49,"▲","-"))),ROUND(VALUE(SUBSTITUTE(実質収支比率等に係る経年分析!I$49,"▲","-")),2),NA())</f>
        <v>3.08</v>
      </c>
      <c r="F21" s="134">
        <f>IF(ISNUMBER(VALUE(SUBSTITUTE(実質収支比率等に係る経年分析!J$49,"▲","-"))),ROUND(VALUE(SUBSTITUTE(実質収支比率等に係る経年分析!J$49,"▲","-")),2),NA())</f>
        <v>8.8800000000000008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8.74</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19.079999999999998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1769</v>
      </c>
      <c r="E42" s="136"/>
      <c r="F42" s="136"/>
      <c r="G42" s="136">
        <f>'実質公債費比率（分子）の構造'!L$52</f>
        <v>1619</v>
      </c>
      <c r="H42" s="136"/>
      <c r="I42" s="136"/>
      <c r="J42" s="136">
        <f>'実質公債費比率（分子）の構造'!M$52</f>
        <v>1532</v>
      </c>
      <c r="K42" s="136"/>
      <c r="L42" s="136"/>
      <c r="M42" s="136">
        <f>'実質公債費比率（分子）の構造'!N$52</f>
        <v>1515</v>
      </c>
      <c r="N42" s="136"/>
      <c r="O42" s="136"/>
      <c r="P42" s="136">
        <f>'実質公債費比率（分子）の構造'!O$52</f>
        <v>1526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306</v>
      </c>
      <c r="O44" s="136"/>
      <c r="P44" s="136"/>
    </row>
    <row r="45" spans="1:16" x14ac:dyDescent="0.15">
      <c r="A45" s="136" t="s">
        <v>54</v>
      </c>
      <c r="B45" s="136">
        <f>'実質公債費比率（分子）の構造'!K$49</f>
        <v>55</v>
      </c>
      <c r="C45" s="136"/>
      <c r="D45" s="136"/>
      <c r="E45" s="136">
        <f>'実質公債費比率（分子）の構造'!L$49</f>
        <v>59</v>
      </c>
      <c r="F45" s="136"/>
      <c r="G45" s="136"/>
      <c r="H45" s="136">
        <f>'実質公債費比率（分子）の構造'!M$49</f>
        <v>53</v>
      </c>
      <c r="I45" s="136"/>
      <c r="J45" s="136"/>
      <c r="K45" s="136">
        <f>'実質公債費比率（分子）の構造'!N$49</f>
        <v>42</v>
      </c>
      <c r="L45" s="136"/>
      <c r="M45" s="136"/>
      <c r="N45" s="136">
        <f>'実質公債費比率（分子）の構造'!O$49</f>
        <v>40</v>
      </c>
      <c r="O45" s="136"/>
      <c r="P45" s="136"/>
    </row>
    <row r="46" spans="1:16" x14ac:dyDescent="0.15">
      <c r="A46" s="136" t="s">
        <v>55</v>
      </c>
      <c r="B46" s="136">
        <f>'実質公債費比率（分子）の構造'!K$48</f>
        <v>481</v>
      </c>
      <c r="C46" s="136"/>
      <c r="D46" s="136"/>
      <c r="E46" s="136">
        <f>'実質公債費比率（分子）の構造'!L$48</f>
        <v>555</v>
      </c>
      <c r="F46" s="136"/>
      <c r="G46" s="136"/>
      <c r="H46" s="136">
        <f>'実質公債費比率（分子）の構造'!M$48</f>
        <v>581</v>
      </c>
      <c r="I46" s="136"/>
      <c r="J46" s="136"/>
      <c r="K46" s="136">
        <f>'実質公債費比率（分子）の構造'!N$48</f>
        <v>558</v>
      </c>
      <c r="L46" s="136"/>
      <c r="M46" s="136"/>
      <c r="N46" s="136">
        <f>'実質公債費比率（分子）の構造'!O$48</f>
        <v>528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2209</v>
      </c>
      <c r="C49" s="136"/>
      <c r="D49" s="136"/>
      <c r="E49" s="136">
        <f>'実質公債費比率（分子）の構造'!L$45</f>
        <v>1915</v>
      </c>
      <c r="F49" s="136"/>
      <c r="G49" s="136"/>
      <c r="H49" s="136">
        <f>'実質公債費比率（分子）の構造'!M$45</f>
        <v>1734</v>
      </c>
      <c r="I49" s="136"/>
      <c r="J49" s="136"/>
      <c r="K49" s="136">
        <f>'実質公債費比率（分子）の構造'!N$45</f>
        <v>1582</v>
      </c>
      <c r="L49" s="136"/>
      <c r="M49" s="136"/>
      <c r="N49" s="136">
        <f>'実質公債費比率（分子）の構造'!O$45</f>
        <v>1423</v>
      </c>
      <c r="O49" s="136"/>
      <c r="P49" s="136"/>
    </row>
    <row r="50" spans="1:16" x14ac:dyDescent="0.15">
      <c r="A50" s="136" t="s">
        <v>59</v>
      </c>
      <c r="B50" s="136" t="e">
        <f>NA()</f>
        <v>#N/A</v>
      </c>
      <c r="C50" s="136">
        <f>IF(ISNUMBER('実質公債費比率（分子）の構造'!K$53),'実質公債費比率（分子）の構造'!K$53,NA())</f>
        <v>978</v>
      </c>
      <c r="D50" s="136" t="e">
        <f>NA()</f>
        <v>#N/A</v>
      </c>
      <c r="E50" s="136" t="e">
        <f>NA()</f>
        <v>#N/A</v>
      </c>
      <c r="F50" s="136">
        <f>IF(ISNUMBER('実質公債費比率（分子）の構造'!L$53),'実質公債費比率（分子）の構造'!L$53,NA())</f>
        <v>912</v>
      </c>
      <c r="G50" s="136" t="e">
        <f>NA()</f>
        <v>#N/A</v>
      </c>
      <c r="H50" s="136" t="e">
        <f>NA()</f>
        <v>#N/A</v>
      </c>
      <c r="I50" s="136">
        <f>IF(ISNUMBER('実質公債費比率（分子）の構造'!M$53),'実質公債費比率（分子）の構造'!M$53,NA())</f>
        <v>838</v>
      </c>
      <c r="J50" s="136" t="e">
        <f>NA()</f>
        <v>#N/A</v>
      </c>
      <c r="K50" s="136" t="e">
        <f>NA()</f>
        <v>#N/A</v>
      </c>
      <c r="L50" s="136">
        <f>IF(ISNUMBER('実質公債費比率（分子）の構造'!N$53),'実質公債費比率（分子）の構造'!N$53,NA())</f>
        <v>668</v>
      </c>
      <c r="M50" s="136" t="e">
        <f>NA()</f>
        <v>#N/A</v>
      </c>
      <c r="N50" s="136" t="e">
        <f>NA()</f>
        <v>#N/A</v>
      </c>
      <c r="O50" s="136">
        <f>IF(ISNUMBER('実質公債費比率（分子）の構造'!O$53),'実質公債費比率（分子）の構造'!O$53,NA())</f>
        <v>771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14114</v>
      </c>
      <c r="E56" s="135"/>
      <c r="F56" s="135"/>
      <c r="G56" s="135">
        <f>'将来負担比率（分子）の構造'!J$51</f>
        <v>14005</v>
      </c>
      <c r="H56" s="135"/>
      <c r="I56" s="135"/>
      <c r="J56" s="135">
        <f>'将来負担比率（分子）の構造'!K$51</f>
        <v>13581</v>
      </c>
      <c r="K56" s="135"/>
      <c r="L56" s="135"/>
      <c r="M56" s="135">
        <f>'将来負担比率（分子）の構造'!L$51</f>
        <v>13889</v>
      </c>
      <c r="N56" s="135"/>
      <c r="O56" s="135"/>
      <c r="P56" s="135">
        <f>'将来負担比率（分子）の構造'!M$51</f>
        <v>14634</v>
      </c>
    </row>
    <row r="57" spans="1:16" x14ac:dyDescent="0.15">
      <c r="A57" s="135" t="s">
        <v>35</v>
      </c>
      <c r="B57" s="135"/>
      <c r="C57" s="135"/>
      <c r="D57" s="135">
        <f>'将来負担比率（分子）の構造'!I$50</f>
        <v>1505</v>
      </c>
      <c r="E57" s="135"/>
      <c r="F57" s="135"/>
      <c r="G57" s="135">
        <f>'将来負担比率（分子）の構造'!J$50</f>
        <v>1323</v>
      </c>
      <c r="H57" s="135"/>
      <c r="I57" s="135"/>
      <c r="J57" s="135">
        <f>'将来負担比率（分子）の構造'!K$50</f>
        <v>1170</v>
      </c>
      <c r="K57" s="135"/>
      <c r="L57" s="135"/>
      <c r="M57" s="135">
        <f>'将来負担比率（分子）の構造'!L$50</f>
        <v>1061</v>
      </c>
      <c r="N57" s="135"/>
      <c r="O57" s="135"/>
      <c r="P57" s="135">
        <f>'将来負担比率（分子）の構造'!M$50</f>
        <v>918</v>
      </c>
    </row>
    <row r="58" spans="1:16" x14ac:dyDescent="0.15">
      <c r="A58" s="135" t="s">
        <v>34</v>
      </c>
      <c r="B58" s="135"/>
      <c r="C58" s="135"/>
      <c r="D58" s="135">
        <f>'将来負担比率（分子）の構造'!I$49</f>
        <v>4053</v>
      </c>
      <c r="E58" s="135"/>
      <c r="F58" s="135"/>
      <c r="G58" s="135">
        <f>'将来負担比率（分子）の構造'!J$49</f>
        <v>4945</v>
      </c>
      <c r="H58" s="135"/>
      <c r="I58" s="135"/>
      <c r="J58" s="135">
        <f>'将来負担比率（分子）の構造'!K$49</f>
        <v>5761</v>
      </c>
      <c r="K58" s="135"/>
      <c r="L58" s="135"/>
      <c r="M58" s="135">
        <f>'将来負担比率（分子）の構造'!L$49</f>
        <v>6581</v>
      </c>
      <c r="N58" s="135"/>
      <c r="O58" s="135"/>
      <c r="P58" s="135">
        <f>'将来負担比率（分子）の構造'!M$49</f>
        <v>7483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v>
      </c>
      <c r="C61" s="135"/>
      <c r="D61" s="135"/>
      <c r="E61" s="135">
        <f>'将来負担比率（分子）の構造'!J$46</f>
        <v>2</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1651</v>
      </c>
      <c r="C62" s="135"/>
      <c r="D62" s="135"/>
      <c r="E62" s="135">
        <f>'将来負担比率（分子）の構造'!J$45</f>
        <v>1629</v>
      </c>
      <c r="F62" s="135"/>
      <c r="G62" s="135"/>
      <c r="H62" s="135">
        <f>'将来負担比率（分子）の構造'!K$45</f>
        <v>1493</v>
      </c>
      <c r="I62" s="135"/>
      <c r="J62" s="135"/>
      <c r="K62" s="135">
        <f>'将来負担比率（分子）の構造'!L$45</f>
        <v>1455</v>
      </c>
      <c r="L62" s="135"/>
      <c r="M62" s="135"/>
      <c r="N62" s="135">
        <f>'将来負担比率（分子）の構造'!M$45</f>
        <v>1304</v>
      </c>
      <c r="O62" s="135"/>
      <c r="P62" s="135"/>
    </row>
    <row r="63" spans="1:16" x14ac:dyDescent="0.15">
      <c r="A63" s="135" t="s">
        <v>28</v>
      </c>
      <c r="B63" s="135">
        <f>'将来負担比率（分子）の構造'!I$44</f>
        <v>257</v>
      </c>
      <c r="C63" s="135"/>
      <c r="D63" s="135"/>
      <c r="E63" s="135">
        <f>'将来負担比率（分子）の構造'!J$44</f>
        <v>227</v>
      </c>
      <c r="F63" s="135"/>
      <c r="G63" s="135"/>
      <c r="H63" s="135">
        <f>'将来負担比率（分子）の構造'!K$44</f>
        <v>229</v>
      </c>
      <c r="I63" s="135"/>
      <c r="J63" s="135"/>
      <c r="K63" s="135">
        <f>'将来負担比率（分子）の構造'!L$44</f>
        <v>203</v>
      </c>
      <c r="L63" s="135"/>
      <c r="M63" s="135"/>
      <c r="N63" s="135">
        <f>'将来負担比率（分子）の構造'!M$44</f>
        <v>306</v>
      </c>
      <c r="O63" s="135"/>
      <c r="P63" s="135"/>
    </row>
    <row r="64" spans="1:16" x14ac:dyDescent="0.15">
      <c r="A64" s="135" t="s">
        <v>27</v>
      </c>
      <c r="B64" s="135">
        <f>'将来負担比率（分子）の構造'!I$43</f>
        <v>6521</v>
      </c>
      <c r="C64" s="135"/>
      <c r="D64" s="135"/>
      <c r="E64" s="135">
        <f>'将来負担比率（分子）の構造'!J$43</f>
        <v>7784</v>
      </c>
      <c r="F64" s="135"/>
      <c r="G64" s="135"/>
      <c r="H64" s="135">
        <f>'将来負担比率（分子）の構造'!K$43</f>
        <v>8242</v>
      </c>
      <c r="I64" s="135"/>
      <c r="J64" s="135"/>
      <c r="K64" s="135">
        <f>'将来負担比率（分子）の構造'!L$43</f>
        <v>8039</v>
      </c>
      <c r="L64" s="135"/>
      <c r="M64" s="135"/>
      <c r="N64" s="135">
        <f>'将来負担比率（分子）の構造'!M$43</f>
        <v>7651</v>
      </c>
      <c r="O64" s="135"/>
      <c r="P64" s="135"/>
    </row>
    <row r="65" spans="1:16" x14ac:dyDescent="0.15">
      <c r="A65" s="135" t="s">
        <v>26</v>
      </c>
      <c r="B65" s="135">
        <f>'将来負担比率（分子）の構造'!I$42</f>
        <v>70</v>
      </c>
      <c r="C65" s="135"/>
      <c r="D65" s="135"/>
      <c r="E65" s="135">
        <f>'将来負担比率（分子）の構造'!J$42</f>
        <v>59</v>
      </c>
      <c r="F65" s="135"/>
      <c r="G65" s="135"/>
      <c r="H65" s="135">
        <f>'将来負担比率（分子）の構造'!K$42</f>
        <v>48</v>
      </c>
      <c r="I65" s="135"/>
      <c r="J65" s="135"/>
      <c r="K65" s="135">
        <f>'将来負担比率（分子）の構造'!L$42</f>
        <v>8612</v>
      </c>
      <c r="L65" s="135"/>
      <c r="M65" s="135"/>
      <c r="N65" s="135">
        <f>'将来負担比率（分子）の構造'!M$42</f>
        <v>7044</v>
      </c>
      <c r="O65" s="135"/>
      <c r="P65" s="135"/>
    </row>
    <row r="66" spans="1:16" x14ac:dyDescent="0.15">
      <c r="A66" s="135" t="s">
        <v>25</v>
      </c>
      <c r="B66" s="135">
        <f>'将来負担比率（分子）の構造'!I$41</f>
        <v>13316</v>
      </c>
      <c r="C66" s="135"/>
      <c r="D66" s="135"/>
      <c r="E66" s="135">
        <f>'将来負担比率（分子）の構造'!J$41</f>
        <v>12755</v>
      </c>
      <c r="F66" s="135"/>
      <c r="G66" s="135"/>
      <c r="H66" s="135">
        <f>'将来負担比率（分子）の構造'!K$41</f>
        <v>12085</v>
      </c>
      <c r="I66" s="135"/>
      <c r="J66" s="135"/>
      <c r="K66" s="135">
        <f>'将来負担比率（分子）の構造'!L$41</f>
        <v>12006</v>
      </c>
      <c r="L66" s="135"/>
      <c r="M66" s="135"/>
      <c r="N66" s="135">
        <f>'将来負担比率（分子）の構造'!M$41</f>
        <v>13014</v>
      </c>
      <c r="O66" s="135"/>
      <c r="P66" s="135"/>
    </row>
    <row r="67" spans="1:16" x14ac:dyDescent="0.15">
      <c r="A67" s="135" t="s">
        <v>63</v>
      </c>
      <c r="B67" s="135" t="e">
        <f>NA()</f>
        <v>#N/A</v>
      </c>
      <c r="C67" s="135">
        <f>IF(ISNUMBER('将来負担比率（分子）の構造'!I$52), IF('将来負担比率（分子）の構造'!I$52 &lt; 0, 0, '将来負担比率（分子）の構造'!I$52), NA())</f>
        <v>2180</v>
      </c>
      <c r="D67" s="135" t="e">
        <f>NA()</f>
        <v>#N/A</v>
      </c>
      <c r="E67" s="135" t="e">
        <f>NA()</f>
        <v>#N/A</v>
      </c>
      <c r="F67" s="135">
        <f>IF(ISNUMBER('将来負担比率（分子）の構造'!J$52), IF('将来負担比率（分子）の構造'!J$52 &lt; 0, 0, '将来負担比率（分子）の構造'!J$52), NA())</f>
        <v>2184</v>
      </c>
      <c r="G67" s="135" t="e">
        <f>NA()</f>
        <v>#N/A</v>
      </c>
      <c r="H67" s="135" t="e">
        <f>NA()</f>
        <v>#N/A</v>
      </c>
      <c r="I67" s="135">
        <f>IF(ISNUMBER('将来負担比率（分子）の構造'!K$52), IF('将来負担比率（分子）の構造'!K$52 &lt; 0, 0, '将来負担比率（分子）の構造'!K$52), NA())</f>
        <v>1587</v>
      </c>
      <c r="J67" s="135" t="e">
        <f>NA()</f>
        <v>#N/A</v>
      </c>
      <c r="K67" s="135" t="e">
        <f>NA()</f>
        <v>#N/A</v>
      </c>
      <c r="L67" s="135">
        <f>IF(ISNUMBER('将来負担比率（分子）の構造'!L$52), IF('将来負担比率（分子）の構造'!L$52 &lt; 0, 0, '将来負担比率（分子）の構造'!L$52), NA())</f>
        <v>8784</v>
      </c>
      <c r="M67" s="135" t="e">
        <f>NA()</f>
        <v>#N/A</v>
      </c>
      <c r="N67" s="135" t="e">
        <f>NA()</f>
        <v>#N/A</v>
      </c>
      <c r="O67" s="135">
        <f>IF(ISNUMBER('将来負担比率（分子）の構造'!M$52), IF('将来負担比率（分子）の構造'!M$52 &lt; 0, 0, '将来負担比率（分子）の構造'!M$52), NA())</f>
        <v>6284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2015-04-28T00:22:51Z</cp:lastPrinted>
  <dcterms:created xsi:type="dcterms:W3CDTF">2015-02-17T07:27:19Z</dcterms:created>
  <dcterms:modified xsi:type="dcterms:W3CDTF">2024-03-14T06:02:59Z</dcterms:modified>
  <cp:category/>
</cp:coreProperties>
</file>