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527"/>
  <workbookPr defaultThemeVersion="124226"/>
  <mc:AlternateContent xmlns:mc="http://schemas.openxmlformats.org/markup-compatibility/2006">
    <mc:Choice Requires="x15">
      <x15ac:absPath xmlns:x15ac="http://schemas.microsoft.com/office/spreadsheetml/2010/11/ac" url="E:\福原\HP\財政状況資料集\"/>
    </mc:Choice>
  </mc:AlternateContent>
  <xr:revisionPtr revIDLastSave="0" documentId="8_{E20AFA84-B07E-4D80-87F1-6D4067051034}" xr6:coauthVersionLast="47" xr6:coauthVersionMax="47" xr10:uidLastSave="{00000000-0000-0000-0000-000000000000}"/>
  <workbookProtection workbookPassword="979D" lockStructure="1"/>
  <bookViews>
    <workbookView xWindow="735" yWindow="735" windowWidth="15375"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U63" i="11" l="1"/>
  <c r="AP63" i="11"/>
  <c r="AU88" i="11"/>
  <c r="AP88" i="11"/>
  <c r="AF88" i="11"/>
  <c r="CW102" i="11"/>
  <c r="DB102" i="11"/>
  <c r="CR102" i="11"/>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C41" i="9" s="1"/>
  <c r="E40" i="9"/>
  <c r="E39" i="9"/>
  <c r="E38" i="9"/>
  <c r="E37" i="9"/>
  <c r="E36" i="9"/>
  <c r="E35" i="9"/>
  <c r="E34" i="9"/>
  <c r="CO43" i="9"/>
  <c r="BE43" i="9"/>
  <c r="AM43" i="9"/>
  <c r="U43" i="9"/>
  <c r="C43" i="9"/>
  <c r="CO42" i="9"/>
  <c r="BE42" i="9"/>
  <c r="AM42" i="9"/>
  <c r="U42" i="9"/>
  <c r="C42" i="9"/>
  <c r="BE41" i="9"/>
  <c r="AM41" i="9"/>
  <c r="U41" i="9"/>
  <c r="BE40" i="9"/>
  <c r="AM40" i="9"/>
  <c r="U40" i="9"/>
  <c r="C40" i="9"/>
  <c r="BE39" i="9"/>
  <c r="AM39" i="9"/>
  <c r="U39" i="9"/>
  <c r="C39" i="9"/>
  <c r="BE38" i="9"/>
  <c r="AM38" i="9"/>
  <c r="U38" i="9"/>
  <c r="C38" i="9"/>
  <c r="AM37" i="9"/>
  <c r="AM36" i="9"/>
  <c r="CO41" i="9"/>
  <c r="C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5" i="9" l="1"/>
  <c r="C36" i="9" l="1"/>
  <c r="C37" i="9" s="1"/>
  <c r="U34" i="9" l="1"/>
  <c r="U35" i="9" s="1"/>
  <c r="U36" i="9" s="1"/>
  <c r="U37" i="9" s="1"/>
  <c r="AM34" i="9" l="1"/>
  <c r="AM35" i="9" l="1"/>
  <c r="BE34" i="9"/>
  <c r="BE35" i="9" s="1"/>
  <c r="BE36" i="9" s="1"/>
  <c r="BE37" i="9" s="1"/>
  <c r="BW34" i="9" l="1"/>
  <c r="BW35" i="9" s="1"/>
  <c r="BW36" i="9" s="1"/>
  <c r="BW37" i="9" s="1"/>
  <c r="BW38" i="9" s="1"/>
  <c r="BW39" i="9" s="1"/>
  <c r="BW40" i="9" s="1"/>
  <c r="BW41" i="9" s="1"/>
  <c r="BW42" i="9" s="1"/>
  <c r="BW43" i="9" s="1"/>
  <c r="CO34" i="9" l="1"/>
  <c r="CO35" i="9" s="1"/>
  <c r="CO36" i="9" s="1"/>
  <c r="CO37" i="9" s="1"/>
  <c r="CO38" i="9" s="1"/>
  <c r="CO39" i="9" s="1"/>
  <c r="CO40" i="9" s="1"/>
</calcChain>
</file>

<file path=xl/sharedStrings.xml><?xml version="1.0" encoding="utf-8"?>
<sst xmlns="http://schemas.openxmlformats.org/spreadsheetml/2006/main" count="1043" uniqueCount="564">
  <si>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</si>
  <si>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</si>
  <si>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</si>
  <si>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</si>
  <si>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</si>
  <si>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</si>
  <si>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</si>
  <si>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</si>
  <si>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</si>
  <si>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</si>
  <si>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</si>
  <si>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</si>
  <si>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</si>
  <si>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</si>
  <si>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</si>
  <si>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</si>
  <si>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</si>
  <si>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</si>
  <si>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</si>
  <si>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</si>
  <si>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</si>
  <si>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</si>
  <si>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</si>
  <si>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</si>
  <si>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</si>
  <si>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</si>
  <si>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</si>
  <si>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</si>
  <si>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</si>
  <si>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</si>
  <si>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</si>
  <si>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</si>
  <si>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</si>
  <si>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</si>
  <si>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</si>
  <si>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</si>
  <si>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</si>
  <si>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</si>
  <si>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</si>
  <si>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</si>
  <si>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</si>
  <si>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</si>
  <si>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</si>
  <si>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</si>
  <si>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</si>
  <si>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</si>
  <si>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</si>
  <si>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</si>
  <si>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</si>
  <si>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</si>
  <si>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</si>
  <si>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</si>
  <si>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</si>
  <si>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</si>
  <si>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</si>
  <si>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</si>
  <si>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</si>
  <si>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</si>
  <si>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</si>
  <si>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</si>
  <si>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</si>
  <si>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</si>
  <si>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</si>
  <si>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</si>
  <si>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</si>
  <si>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</si>
  <si>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</si>
  <si>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</si>
  <si>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</si>
  <si>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</si>
  <si>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</si>
  <si>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</si>
  <si>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</si>
  <si>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</si>
  <si>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</si>
  <si>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</si>
  <si>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</si>
  <si>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</si>
  <si>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</si>
  <si>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</si>
  <si>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</si>
  <si>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鏡野町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</si>
  <si>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</si>
  <si>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</si>
  <si>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</si>
  <si>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</si>
  <si>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</si>
  <si>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</si>
  <si>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</si>
  <si>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</si>
  <si>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</si>
  <si>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</si>
  <si>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</si>
  <si>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</si>
  <si>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</si>
  <si>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</si>
  <si>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</si>
  <si>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</si>
  <si>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</si>
  <si>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7"/>
  </si>
  <si>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</si>
  <si>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</si>
  <si>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</si>
  <si>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</si>
  <si>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</si>
  <si>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</si>
  <si>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</si>
  <si>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</si>
  <si>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</si>
  <si>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</si>
  <si>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17"/>
  </si>
  <si>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</si>
  <si>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</si>
  <si>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</si>
  <si>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</si>
  <si>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</si>
  <si>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</si>
  <si>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</si>
  <si>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</si>
  <si>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</si>
  <si>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</si>
  <si>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</si>
  <si>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</si>
  <si>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</si>
  <si>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</si>
  <si>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</si>
  <si>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</si>
  <si>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</si>
  <si>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</si>
  <si>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</si>
  <si>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</si>
  <si>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</si>
  <si>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</si>
  <si>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</si>
  <si>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</si>
  <si>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7"/>
  </si>
  <si>
    <t>うち日本人(％)</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</si>
  <si>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</si>
  <si>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</si>
  <si>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</si>
  <si>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</si>
  <si>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</si>
  <si>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</si>
  <si>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</si>
  <si>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</si>
  <si>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</si>
  <si>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</si>
  <si>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</si>
  <si>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</si>
  <si>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</si>
  <si>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</si>
  <si>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</si>
  <si>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</si>
  <si>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</si>
  <si>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</si>
  <si>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</si>
  <si>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</si>
  <si>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</si>
  <si>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</si>
  <si>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</si>
  <si>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</si>
  <si>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</si>
  <si>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</si>
  <si>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</si>
  <si>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</si>
  <si>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</si>
  <si>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</si>
  <si>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</si>
  <si>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</si>
  <si>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</si>
  <si>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</si>
  <si>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</si>
  <si>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</si>
  <si>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</si>
  <si>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</si>
  <si>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</si>
  <si>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</si>
  <si>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</si>
  <si>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</si>
  <si>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</si>
  <si>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</si>
  <si>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</si>
  <si>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</si>
  <si>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</si>
  <si>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</si>
  <si>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</si>
  <si>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</si>
  <si>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</si>
  <si>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</si>
  <si>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</si>
  <si>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</si>
  <si>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</si>
  <si>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</si>
  <si>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7"/>
  </si>
  <si>
    <t>岡山県鏡野町</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</si>
  <si>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</si>
  <si>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</si>
  <si>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</si>
  <si>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</si>
  <si>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</si>
  <si>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</si>
  <si>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</si>
  <si>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</si>
  <si>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</si>
  <si>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</si>
  <si>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</si>
  <si>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</si>
  <si>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</si>
  <si>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</si>
  <si>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</si>
  <si>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</si>
  <si>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</si>
  <si>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</si>
  <si>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</si>
  <si>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7"/>
  </si>
  <si>
    <t>利子割交付金</t>
  </si>
  <si>
    <t>　　市町村民税</t>
    <phoneticPr fontId="5"/>
  </si>
  <si>
    <t>総務費</t>
  </si>
  <si>
    <t>配当割交付金</t>
    <rPh sb="0" eb="2">
      <t>ハイトウ</t>
    </rPh>
    <rPh sb="2" eb="3">
      <t>ワリ</t>
    </rPh>
    <rPh sb="3" eb="6">
      <t>コウフキン</t>
    </rPh>
    <phoneticPr fontId="12"/>
  </si>
  <si>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</si>
  <si>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</si>
  <si>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</si>
  <si>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</si>
  <si>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</si>
  <si>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</si>
  <si>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</si>
  <si>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</si>
  <si>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</si>
  <si>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</si>
  <si>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</si>
  <si>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</si>
  <si>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</si>
  <si>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</si>
  <si>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</si>
  <si>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</si>
  <si>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</si>
  <si>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</si>
  <si>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</si>
  <si>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</si>
  <si>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</si>
  <si>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</si>
  <si>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</si>
  <si>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</si>
  <si>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</si>
  <si>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</si>
  <si>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</si>
  <si>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</si>
  <si>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</si>
  <si>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</si>
  <si>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</si>
  <si>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</si>
  <si>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</si>
  <si>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</si>
  <si>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</si>
  <si>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</si>
  <si>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</si>
  <si>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</si>
  <si>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</si>
  <si>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</si>
  <si>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</si>
  <si>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</si>
  <si>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</si>
  <si>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</si>
  <si>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</si>
  <si>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</si>
  <si>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</si>
  <si>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</si>
  <si>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</si>
  <si>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</si>
  <si>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</si>
  <si>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</si>
  <si>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</si>
  <si>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</si>
  <si>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</si>
  <si>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</si>
  <si>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</si>
  <si>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</si>
  <si>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</si>
  <si>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</si>
  <si>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</si>
  <si>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</si>
  <si>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</si>
  <si>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</si>
  <si>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</si>
  <si>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</si>
  <si>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</si>
  <si>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</si>
  <si>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</si>
  <si>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</si>
  <si>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</si>
  <si>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</si>
  <si>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</si>
  <si>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</si>
  <si>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</si>
  <si>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</si>
  <si>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</si>
  <si>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</si>
  <si>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</si>
  <si>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</si>
  <si>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</si>
  <si>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</si>
  <si>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</si>
  <si>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</si>
  <si>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</si>
  <si>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</si>
  <si>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</si>
  <si>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</si>
  <si>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</si>
  <si>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</si>
  <si>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</si>
  <si>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</si>
  <si>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</si>
  <si>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</si>
  <si>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</si>
  <si>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7"/>
  </si>
  <si>
    <t>加入世帯数(世帯)</t>
  </si>
  <si>
    <t>　　うち一部事務組合負担金</t>
    <phoneticPr fontId="5"/>
  </si>
  <si>
    <t>観光施設</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</si>
  <si>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</si>
  <si>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</si>
  <si>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</si>
  <si>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</si>
  <si>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</si>
  <si>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</si>
  <si>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</si>
  <si>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</si>
  <si>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</si>
  <si>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</si>
  <si>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</si>
  <si>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</si>
  <si>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</si>
  <si>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7"/>
  </si>
  <si>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</si>
  <si>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</si>
  <si>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</si>
  <si>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</si>
  <si>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</si>
  <si>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</si>
  <si>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</si>
  <si>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</si>
  <si>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</si>
  <si>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</si>
  <si>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</si>
  <si>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</si>
  <si>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</si>
  <si>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岡山県鏡野町</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</si>
  <si>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</si>
  <si>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</si>
  <si>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</si>
  <si>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</si>
  <si>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</si>
  <si>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</si>
  <si>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</si>
  <si>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</si>
  <si>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</si>
  <si>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</si>
  <si>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</si>
  <si>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</si>
  <si>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</si>
  <si>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</si>
  <si>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</si>
  <si>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</si>
  <si>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</si>
  <si>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</si>
  <si>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</si>
  <si>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</si>
  <si>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津山・富線共同バス運行事業特別会計</t>
    <phoneticPr fontId="5"/>
  </si>
  <si>
    <t>奨学会特別会計</t>
    <phoneticPr fontId="5"/>
  </si>
  <si>
    <t>越畑専用水道特別会計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</si>
  <si>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</si>
  <si>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</si>
  <si>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</si>
  <si>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</si>
  <si>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</si>
  <si>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</si>
  <si>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</si>
  <si>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</si>
  <si>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</si>
  <si>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</si>
  <si>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</si>
  <si>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</si>
  <si>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</si>
  <si>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</si>
  <si>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</si>
  <si>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</si>
  <si>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後期高齢者医療特別会計</t>
    <phoneticPr fontId="5"/>
  </si>
  <si>
    <t>国民健康保険病院事業会計</t>
    <phoneticPr fontId="5"/>
  </si>
  <si>
    <t>法適用企業</t>
    <phoneticPr fontId="5"/>
  </si>
  <si>
    <t>水道事業会計</t>
    <phoneticPr fontId="5"/>
  </si>
  <si>
    <t>簡易水道特別会計</t>
    <phoneticPr fontId="5"/>
  </si>
  <si>
    <t>法非適用企業</t>
    <phoneticPr fontId="5"/>
  </si>
  <si>
    <t>農業集落排水事業特別会計</t>
    <phoneticPr fontId="5"/>
  </si>
  <si>
    <t>林業集落排水事業特別会計</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</si>
  <si>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</si>
  <si>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</si>
  <si>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</si>
  <si>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</si>
  <si>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</si>
  <si>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</si>
  <si>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</si>
  <si>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</si>
  <si>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</si>
  <si>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</si>
  <si>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</si>
  <si>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</si>
  <si>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</si>
  <si>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</si>
  <si>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</si>
  <si>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</si>
  <si>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</si>
  <si>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</si>
  <si>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</si>
  <si>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</si>
  <si>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</si>
  <si>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</si>
  <si>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</si>
  <si>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</si>
  <si>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</si>
  <si>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</si>
  <si>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</si>
  <si>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</si>
  <si>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</si>
  <si>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</si>
  <si>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</si>
  <si>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</si>
  <si>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</si>
  <si>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</si>
  <si>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</si>
  <si>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</si>
  <si>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</si>
  <si>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</si>
  <si>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</si>
  <si>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</si>
  <si>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</si>
  <si>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</si>
  <si>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</si>
  <si>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</si>
  <si>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</si>
  <si>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</si>
  <si>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</si>
  <si>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</si>
  <si>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</si>
  <si>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</si>
  <si>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</si>
  <si>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</si>
  <si>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</si>
  <si>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</si>
  <si>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</si>
  <si>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</si>
  <si>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</si>
  <si>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</si>
  <si>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</si>
  <si>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平成26年度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</si>
  <si>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</si>
  <si>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</si>
  <si>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</si>
  <si>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</si>
  <si>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</si>
  <si>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</si>
  <si>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</si>
  <si>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</si>
  <si>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</si>
  <si>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</si>
  <si>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</si>
  <si>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</si>
  <si>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</si>
  <si>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</si>
  <si>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</si>
  <si>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</si>
  <si>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</si>
  <si>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</si>
  <si>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</si>
  <si>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</si>
  <si>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</si>
  <si>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</si>
  <si>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</si>
  <si>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</si>
  <si>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</si>
  <si>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</si>
  <si>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</si>
  <si>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</si>
  <si>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</si>
  <si>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</si>
  <si>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</si>
  <si>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</si>
  <si>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</si>
  <si>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</si>
  <si>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</si>
  <si>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</si>
  <si>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</si>
  <si>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</si>
  <si>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</si>
  <si>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</si>
  <si>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</si>
  <si>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</si>
  <si>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</si>
  <si>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</si>
  <si>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</si>
  <si>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</si>
  <si>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</si>
  <si>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</si>
  <si>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</si>
  <si>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</si>
  <si>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</si>
  <si>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</si>
  <si>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</si>
  <si>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</si>
  <si>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</si>
  <si>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</si>
  <si>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</si>
  <si>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</si>
  <si>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</si>
  <si>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</si>
  <si>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</si>
  <si>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</si>
  <si>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</si>
  <si>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</si>
  <si>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</si>
  <si>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</si>
  <si>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</si>
  <si>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</si>
  <si>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</si>
  <si>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</si>
  <si>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</si>
  <si>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</si>
  <si>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</si>
  <si>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2.20</t>
  </si>
  <si>
    <t>国民健康保険病院事業会計</t>
  </si>
  <si>
    <t>一般会計</t>
  </si>
  <si>
    <t>水道事業会計</t>
  </si>
  <si>
    <t>農業集落排水事業特別会計</t>
  </si>
  <si>
    <t>介護保険特別会計（事業勘定）</t>
  </si>
  <si>
    <t>国民健康保険特別会計（事業勘定）</t>
  </si>
  <si>
    <t>公共下水道特別会計</t>
  </si>
  <si>
    <t>国民健康保険特別会計（直診勘定）</t>
  </si>
  <si>
    <t>その他会計（赤字）</t>
  </si>
  <si>
    <t>その他会計（黒字）</t>
  </si>
  <si>
    <t>-</t>
    <phoneticPr fontId="2"/>
  </si>
  <si>
    <t>岡山県市町村総合事務組合　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</si>
  <si>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　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</si>
  <si>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　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
  </si>
  <si>
    <t>岡山県後期高齢者医療広域連合　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</si>
  <si>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　後期高齢者医療特別会計</t>
    <rPh sb="0" eb="3">
      <t>オカヤマケン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</si>
  <si>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岡山県市町村税整理組合　一般会計</t>
    <rPh sb="0" eb="2">
      <t>オカヤマ</t>
    </rPh>
    <rPh sb="2" eb="3">
      <t>ケン</t>
    </rPh>
    <rPh sb="3" eb="6">
      <t>シチョウソン</t>
    </rPh>
    <rPh sb="6" eb="7">
      <t>ゼイ</t>
    </rPh>
    <rPh sb="7" eb="9">
      <t>セイリ</t>
    </rPh>
    <rPh sb="9" eb="11">
      <t>クミアイ</t>
    </rPh>
    <rPh sb="12" eb="16">
      <t>イッパンカイケイ</t>
    </rPh>
    <phoneticPr fontId="2"/>
  </si>
  <si>
    <t>岡山県広域水道企業団　水道用水供給事業会計</t>
    <rPh sb="0" eb="3">
      <t>オカヤマケン</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</si>
  <si>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津山広域事務組合　一般会計</t>
    <rPh sb="0" eb="2">
      <t>ツヤマ</t>
    </rPh>
    <rPh sb="2" eb="4">
      <t>コウイキ</t>
    </rPh>
    <rPh sb="4" eb="6">
      <t>ジム</t>
    </rPh>
    <rPh sb="6" eb="8">
      <t>クミアイ</t>
    </rPh>
    <rPh sb="9" eb="13">
      <t>イッパンカイケイ</t>
    </rPh>
    <phoneticPr fontId="2"/>
  </si>
  <si>
    <t>津山広域事務組合　ふるさと振興事業特別会計</t>
    <rPh sb="0" eb="2">
      <t>ツヤマ</t>
    </rPh>
    <rPh sb="2" eb="4">
      <t>コウイキ</t>
    </rPh>
    <rPh sb="4" eb="6">
      <t>ジム</t>
    </rPh>
    <rPh sb="6" eb="8">
      <t>クミアイ</t>
    </rPh>
    <rPh sb="13" eb="15">
      <t>シンコウ</t>
    </rPh>
    <rPh sb="15" eb="17">
      <t>ジギョウ</t>
    </rPh>
    <rPh sb="17" eb="21">
      <t>トクベツカイケイ</t>
    </rPh>
    <phoneticPr fontId="2"/>
  </si>
  <si>
    <t>津山圏域西部衛生施設組合　一般会計</t>
    <rPh sb="0" eb="2">
      <t>ツヤマ</t>
    </rPh>
    <rPh sb="2" eb="4">
      <t>ケンイキ</t>
    </rPh>
    <rPh sb="4" eb="6">
      <t>セイブ</t>
    </rPh>
    <rPh sb="6" eb="8">
      <t>エイセイ</t>
    </rPh>
    <rPh sb="8" eb="10">
      <t>シセツ</t>
    </rPh>
    <rPh sb="10" eb="12">
      <t>クミアイ</t>
    </rPh>
    <rPh sb="13" eb="15">
      <t>イッパン</t>
    </rPh>
    <rPh sb="15" eb="17">
      <t>カイケイ</t>
    </rPh>
    <phoneticPr fontId="2"/>
  </si>
  <si>
    <t>津山圏域資源循環施設組合　一般会計</t>
    <rPh sb="0" eb="2">
      <t>ツヤマ</t>
    </rPh>
    <rPh sb="2" eb="4">
      <t>ケンイキ</t>
    </rPh>
    <rPh sb="4" eb="6">
      <t>シゲン</t>
    </rPh>
    <rPh sb="6" eb="8">
      <t>ジュンカン</t>
    </rPh>
    <rPh sb="8" eb="10">
      <t>シセツ</t>
    </rPh>
    <rPh sb="10" eb="12">
      <t>クミアイ</t>
    </rPh>
    <rPh sb="13" eb="17">
      <t>イッパンカイケイ</t>
    </rPh>
    <phoneticPr fontId="2"/>
  </si>
  <si>
    <t>津山圏域衛生処理組合　一般会計</t>
    <rPh sb="0" eb="4">
      <t>ツヤマケンイキ</t>
    </rPh>
    <rPh sb="4" eb="6">
      <t>エイセイ</t>
    </rPh>
    <rPh sb="6" eb="8">
      <t>ショリ</t>
    </rPh>
    <rPh sb="8" eb="10">
      <t>クミアイ</t>
    </rPh>
    <rPh sb="11" eb="15">
      <t>イッパンカイケイ</t>
    </rPh>
    <phoneticPr fontId="2"/>
  </si>
  <si>
    <t>津山圏域消防組合　一般会計</t>
    <rPh sb="0" eb="4">
      <t>ツヤマケンイキ</t>
    </rPh>
    <rPh sb="4" eb="6">
      <t>ショウボウ</t>
    </rPh>
    <rPh sb="6" eb="8">
      <t>クミアイ</t>
    </rPh>
    <rPh sb="9" eb="13">
      <t>イッパンカイケイ</t>
    </rPh>
    <phoneticPr fontId="2"/>
  </si>
  <si>
    <t>津山地区農業共済事務組合　農業共済事業会計</t>
    <rPh sb="0" eb="2">
      <t>ツヤマ</t>
    </rPh>
    <rPh sb="2" eb="4">
      <t>チク</t>
    </rPh>
    <rPh sb="4" eb="6">
      <t>ノウギョウ</t>
    </rPh>
    <rPh sb="6" eb="8">
      <t>キョウサイ</t>
    </rPh>
    <rPh sb="8" eb="10">
      <t>ジム</t>
    </rPh>
    <rPh sb="10" eb="12">
      <t>クミアイ</t>
    </rPh>
    <rPh sb="13" eb="15">
      <t>ノウギョウ</t>
    </rPh>
    <rPh sb="15" eb="17">
      <t>キョウサイ</t>
    </rPh>
    <rPh sb="17" eb="19">
      <t>ジギョウ</t>
    </rPh>
    <rPh sb="19" eb="21">
      <t>カイケイ</t>
    </rPh>
    <phoneticPr fontId="2"/>
  </si>
  <si>
    <t>鏡野町振興公社</t>
    <rPh sb="0" eb="3">
      <t>カガミノチョウ</t>
    </rPh>
    <rPh sb="3" eb="5">
      <t>シンコウ</t>
    </rPh>
    <rPh sb="5" eb="7">
      <t>コウシャ</t>
    </rPh>
    <phoneticPr fontId="2"/>
  </si>
  <si>
    <t>夢アグリ鏡野</t>
    <rPh sb="0" eb="1">
      <t>ユメ</t>
    </rPh>
    <rPh sb="4" eb="6">
      <t>カガミノ</t>
    </rPh>
    <phoneticPr fontId="2"/>
  </si>
  <si>
    <t>未来奥津</t>
    <rPh sb="0" eb="2">
      <t>ミライ</t>
    </rPh>
    <rPh sb="2" eb="4">
      <t>オクツ</t>
    </rPh>
    <phoneticPr fontId="2"/>
  </si>
  <si>
    <t>花美人の里</t>
    <rPh sb="0" eb="1">
      <t>ハナ</t>
    </rPh>
    <rPh sb="1" eb="3">
      <t>ビジン</t>
    </rPh>
    <rPh sb="4" eb="5">
      <t>サト</t>
    </rPh>
    <phoneticPr fontId="2"/>
  </si>
  <si>
    <t>上齋原振興公社</t>
    <rPh sb="0" eb="3">
      <t>カミ</t>
    </rPh>
    <rPh sb="3" eb="5">
      <t>シンコウ</t>
    </rPh>
    <rPh sb="5" eb="7">
      <t>コウシャ</t>
    </rPh>
    <phoneticPr fontId="2"/>
  </si>
  <si>
    <t>人形峠原子力産業</t>
    <rPh sb="0" eb="2">
      <t>ニンギョウ</t>
    </rPh>
    <rPh sb="2" eb="3">
      <t>トウゲ</t>
    </rPh>
    <rPh sb="3" eb="6">
      <t>ゲンシリョク</t>
    </rPh>
    <rPh sb="6" eb="8">
      <t>サンギョウ</t>
    </rPh>
    <phoneticPr fontId="2"/>
  </si>
  <si>
    <t>ファーム登美</t>
    <rPh sb="4" eb="6">
      <t>トミ</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</si>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</sst>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double">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s>
  <cellStyleXfs count="38">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85">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0" fontId="18" fillId="0" borderId="0" xfId="27" applyNumberFormat="1" applyFont="1" applyFill="1" applyBorder="1" applyAlignment="1" applyProtection="1">
      <alignment horizontal="left" vertical="center" wrapText="1"/>
      <protection hidden="1"/>
    </xf>
    <xf numFmtId="186" fontId="13" fillId="0" borderId="0" xfId="27" applyNumberFormat="1" applyFont="1" applyFill="1" applyBorder="1" applyAlignment="1" applyProtection="1">
      <alignment horizontal="center" vertical="center"/>
      <protection hidden="1"/>
    </xf>
    <xf numFmtId="0" fontId="13" fillId="0" borderId="0" xfId="27" applyFont="1" applyFill="1" applyBorder="1" applyAlignment="1" applyProtection="1">
      <alignment horizontal="center" vertical="center"/>
      <protection hidden="1"/>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181" fontId="13" fillId="0" borderId="29" xfId="27" applyNumberFormat="1" applyFont="1" applyFill="1" applyBorder="1" applyAlignment="1">
      <alignment horizontal="right" vertical="center"/>
    </xf>
    <xf numFmtId="181" fontId="13" fillId="0" borderId="82" xfId="27" applyNumberFormat="1" applyFont="1" applyFill="1" applyBorder="1" applyAlignment="1">
      <alignment horizontal="right" vertical="center"/>
    </xf>
    <xf numFmtId="181" fontId="13" fillId="0" borderId="84" xfId="27" applyNumberFormat="1" applyFont="1" applyFill="1" applyBorder="1" applyAlignment="1">
      <alignment horizontal="right"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0" fontId="13" fillId="0" borderId="27"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178" fontId="13" fillId="0" borderId="81" xfId="27" applyNumberFormat="1" applyFont="1" applyFill="1" applyBorder="1" applyAlignment="1">
      <alignment horizontal="right"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75"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70" xfId="27" applyFont="1" applyFill="1" applyBorder="1" applyAlignment="1">
      <alignment horizontal="center" vertical="center" wrapText="1"/>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72" xfId="27" applyFont="1" applyFill="1" applyBorder="1" applyAlignment="1">
      <alignment horizontal="center" vertical="center" textRotation="255"/>
    </xf>
    <xf numFmtId="0" fontId="13" fillId="0" borderId="28" xfId="27" applyFont="1" applyFill="1" applyBorder="1" applyAlignment="1">
      <alignment horizontal="center" vertical="center"/>
    </xf>
    <xf numFmtId="0" fontId="18" fillId="0" borderId="30"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3" xfId="27" applyFont="1" applyFill="1" applyBorder="1" applyAlignment="1">
      <alignment horizontal="center" vertical="center" textRotation="255"/>
    </xf>
    <xf numFmtId="0" fontId="13" fillId="0" borderId="29" xfId="27" applyFont="1" applyFill="1" applyBorder="1" applyAlignment="1">
      <alignment vertical="center"/>
    </xf>
    <xf numFmtId="0" fontId="13" fillId="0" borderId="82" xfId="27" applyFont="1" applyFill="1" applyBorder="1" applyAlignment="1">
      <alignment vertical="center"/>
    </xf>
    <xf numFmtId="0" fontId="13" fillId="0" borderId="83" xfId="27" applyFont="1" applyFill="1" applyBorder="1" applyAlignment="1">
      <alignment vertical="center"/>
    </xf>
    <xf numFmtId="178" fontId="13" fillId="0" borderId="29" xfId="27" applyNumberFormat="1" applyFont="1" applyFill="1" applyBorder="1" applyAlignment="1">
      <alignment horizontal="right" vertical="center"/>
    </xf>
    <xf numFmtId="178" fontId="13" fillId="0" borderId="82" xfId="27" applyNumberFormat="1" applyFont="1" applyFill="1" applyBorder="1" applyAlignment="1">
      <alignment horizontal="right" vertical="center"/>
    </xf>
    <xf numFmtId="178" fontId="13" fillId="0" borderId="83" xfId="27" applyNumberFormat="1" applyFont="1" applyFill="1" applyBorder="1" applyAlignment="1">
      <alignment horizontal="right" vertical="center"/>
    </xf>
    <xf numFmtId="0" fontId="13" fillId="0" borderId="73"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72" xfId="27" applyFont="1" applyFill="1" applyBorder="1" applyAlignment="1">
      <alignment horizontal="center" vertical="center" shrinkToFit="1"/>
    </xf>
    <xf numFmtId="0" fontId="19" fillId="0" borderId="31" xfId="27" applyFont="1" applyFill="1" applyBorder="1">
      <alignment vertical="center"/>
    </xf>
    <xf numFmtId="0" fontId="19" fillId="0" borderId="32" xfId="27" applyFont="1" applyFill="1" applyBorder="1">
      <alignment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78" xfId="27" applyFont="1" applyFill="1" applyBorder="1" applyAlignment="1">
      <alignment horizontal="center" vertical="center"/>
    </xf>
    <xf numFmtId="0" fontId="13" fillId="0" borderId="80"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76" xfId="27" applyFont="1" applyFill="1" applyBorder="1" applyAlignment="1">
      <alignment horizontal="center" vertical="center"/>
    </xf>
    <xf numFmtId="0" fontId="13" fillId="0" borderId="86" xfId="27" applyFont="1" applyFill="1" applyBorder="1" applyAlignment="1">
      <alignment horizontal="center" vertical="center"/>
    </xf>
    <xf numFmtId="183" fontId="13" fillId="0" borderId="86" xfId="27" applyNumberFormat="1" applyFont="1" applyFill="1" applyBorder="1" applyAlignment="1">
      <alignment horizontal="right" vertical="center"/>
    </xf>
    <xf numFmtId="183" fontId="13" fillId="0" borderId="87"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83" xfId="27" applyNumberFormat="1" applyFont="1" applyFill="1" applyBorder="1" applyAlignment="1">
      <alignment horizontal="right" vertical="center"/>
    </xf>
    <xf numFmtId="0" fontId="13" fillId="0" borderId="22" xfId="27" applyFont="1" applyFill="1" applyBorder="1" applyAlignment="1">
      <alignment vertical="center"/>
    </xf>
    <xf numFmtId="178" fontId="13" fillId="0" borderId="86" xfId="27" applyNumberFormat="1" applyFont="1" applyFill="1" applyBorder="1" applyAlignment="1">
      <alignment horizontal="right" vertical="center"/>
    </xf>
    <xf numFmtId="178" fontId="13" fillId="0" borderId="87"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0" fontId="12" fillId="0" borderId="29" xfId="28" applyFont="1" applyFill="1" applyBorder="1" applyAlignment="1">
      <alignment horizontal="center" vertical="center"/>
    </xf>
    <xf numFmtId="0" fontId="12" fillId="0" borderId="82" xfId="28" applyFont="1" applyFill="1" applyBorder="1" applyAlignment="1">
      <alignment horizontal="center" vertical="center"/>
    </xf>
    <xf numFmtId="0" fontId="12" fillId="0" borderId="83" xfId="28" applyFont="1" applyFill="1" applyBorder="1" applyAlignment="1">
      <alignment horizontal="center"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5" xfId="27" applyNumberFormat="1" applyFont="1" applyFill="1" applyBorder="1" applyAlignment="1">
      <alignment horizontal="right" vertical="center"/>
    </xf>
    <xf numFmtId="0" fontId="13" fillId="0" borderId="9" xfId="27" applyFont="1" applyFill="1" applyBorder="1" applyAlignment="1">
      <alignment horizontal="center" vertical="center"/>
    </xf>
    <xf numFmtId="0" fontId="13" fillId="0" borderId="72" xfId="27" applyFont="1" applyFill="1" applyBorder="1" applyAlignment="1">
      <alignment horizontal="center" vertical="center"/>
    </xf>
    <xf numFmtId="0" fontId="12" fillId="0" borderId="28" xfId="27" applyFont="1" applyFill="1" applyBorder="1" applyAlignment="1">
      <alignmen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81" xfId="27" applyNumberFormat="1" applyFont="1" applyFill="1" applyBorder="1" applyAlignment="1">
      <alignment horizontal="righ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81" xfId="27" applyNumberFormat="1" applyFont="1" applyFill="1" applyBorder="1" applyAlignment="1">
      <alignment horizontal="right" vertical="center"/>
    </xf>
    <xf numFmtId="0" fontId="13" fillId="0" borderId="18" xfId="27" applyFont="1" applyFill="1" applyBorder="1" applyAlignment="1">
      <alignment horizontal="center" vertical="center"/>
    </xf>
    <xf numFmtId="181" fontId="13" fillId="0" borderId="50"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72" xfId="27" applyFont="1" applyFill="1" applyBorder="1" applyAlignment="1">
      <alignment horizontal="center" vertical="center" wrapText="1"/>
    </xf>
    <xf numFmtId="0" fontId="12" fillId="0" borderId="67" xfId="27" applyFont="1" applyFill="1" applyBorder="1" applyAlignment="1">
      <alignment vertical="center"/>
    </xf>
    <xf numFmtId="0" fontId="12" fillId="0" borderId="78" xfId="27" applyFont="1" applyFill="1" applyBorder="1" applyAlignment="1">
      <alignment vertical="center"/>
    </xf>
    <xf numFmtId="0" fontId="12" fillId="0" borderId="79" xfId="27" applyFont="1" applyFill="1" applyBorder="1" applyAlignment="1">
      <alignment vertical="center"/>
    </xf>
    <xf numFmtId="178" fontId="12" fillId="0" borderId="67"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81" xfId="27" applyFont="1" applyFill="1" applyBorder="1" applyAlignment="1">
      <alignment horizontal="center"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185" fontId="13" fillId="0" borderId="29" xfId="27" applyNumberFormat="1" applyFont="1" applyFill="1" applyBorder="1" applyAlignment="1">
      <alignment horizontal="right" vertical="center"/>
    </xf>
    <xf numFmtId="185" fontId="13" fillId="0" borderId="82" xfId="27" applyNumberFormat="1" applyFont="1" applyFill="1" applyBorder="1" applyAlignment="1">
      <alignment horizontal="right" vertical="center"/>
    </xf>
    <xf numFmtId="185" fontId="13" fillId="0" borderId="84" xfId="27" applyNumberFormat="1" applyFont="1" applyFill="1" applyBorder="1" applyAlignment="1">
      <alignment horizontal="right"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77" xfId="27" applyFont="1" applyFill="1" applyBorder="1" applyAlignment="1">
      <alignment vertical="center"/>
    </xf>
    <xf numFmtId="0" fontId="13" fillId="0" borderId="78" xfId="27" applyFont="1" applyFill="1" applyBorder="1" applyAlignment="1">
      <alignment vertical="center"/>
    </xf>
    <xf numFmtId="0" fontId="13" fillId="0" borderId="79" xfId="27" applyFont="1" applyFill="1" applyBorder="1" applyAlignment="1">
      <alignment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80" xfId="27" applyNumberFormat="1" applyFont="1" applyFill="1" applyBorder="1" applyAlignment="1">
      <alignment horizontal="right" vertical="center"/>
    </xf>
    <xf numFmtId="0" fontId="13" fillId="0" borderId="48"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53" xfId="27" applyFont="1" applyFill="1" applyBorder="1" applyAlignment="1">
      <alignment horizontal="center"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0" fontId="13" fillId="0" borderId="1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64"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5"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3"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3" xfId="27" applyFont="1" applyFill="1" applyBorder="1" applyAlignment="1">
      <alignment horizontal="center"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178"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97" xfId="17" applyFill="1" applyBorder="1" applyAlignment="1">
      <alignment horizontal="right" vertical="center"/>
    </xf>
    <xf numFmtId="187" fontId="13" fillId="0" borderId="99"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7" xfId="17" applyNumberFormat="1" applyFill="1" applyBorder="1" applyAlignment="1">
      <alignment horizontal="right" vertical="center"/>
    </xf>
    <xf numFmtId="178" fontId="13" fillId="0" borderId="99" xfId="17" applyNumberFormat="1" applyFont="1" applyFill="1" applyBorder="1" applyAlignment="1">
      <alignment horizontal="right" vertical="center"/>
    </xf>
    <xf numFmtId="178" fontId="13" fillId="6" borderId="99"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7" xfId="17" applyNumberFormat="1" applyFont="1" applyFill="1" applyBorder="1" applyAlignment="1">
      <alignment horizontal="right" vertical="center"/>
    </xf>
    <xf numFmtId="0" fontId="13" fillId="6" borderId="99"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87" fontId="13" fillId="0" borderId="95"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3"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78" fontId="13" fillId="6" borderId="95"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0" fontId="13" fillId="6" borderId="95"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0" fontId="1" fillId="0" borderId="0" xfId="17" applyFill="1" applyAlignment="1">
      <alignment horizontal="right" vertical="center"/>
    </xf>
    <xf numFmtId="0" fontId="1" fillId="0" borderId="93" xfId="17" applyFill="1" applyBorder="1" applyAlignment="1">
      <alignment horizontal="right" vertical="center"/>
    </xf>
    <xf numFmtId="187" fontId="1" fillId="0" borderId="0" xfId="17" applyNumberFormat="1" applyFill="1" applyAlignment="1">
      <alignment horizontal="right" vertical="center"/>
    </xf>
    <xf numFmtId="187" fontId="1" fillId="0" borderId="93" xfId="17" applyNumberFormat="1" applyFill="1" applyBorder="1" applyAlignment="1">
      <alignment horizontal="right" vertical="center"/>
    </xf>
    <xf numFmtId="181" fontId="13" fillId="0" borderId="95"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0" fontId="1" fillId="0" borderId="61" xfId="17"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0" fontId="13" fillId="0" borderId="0" xfId="17" applyFont="1" applyFill="1" applyBorder="1">
      <alignment vertical="center"/>
    </xf>
    <xf numFmtId="0" fontId="13" fillId="0" borderId="61" xfId="17" applyFont="1" applyFill="1" applyBorder="1">
      <alignment vertical="center"/>
    </xf>
    <xf numFmtId="178" fontId="13" fillId="0" borderId="61" xfId="17" applyNumberFormat="1" applyFont="1" applyFill="1" applyBorder="1" applyAlignment="1">
      <alignment horizontal="right" vertical="center"/>
    </xf>
    <xf numFmtId="0" fontId="13" fillId="0" borderId="54" xfId="17" applyFont="1" applyFill="1" applyBorder="1">
      <alignmen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178" fontId="13" fillId="0" borderId="37" xfId="17" applyNumberFormat="1" applyFont="1" applyFill="1" applyBorder="1" applyAlignment="1">
      <alignment horizontal="right" vertical="center"/>
    </xf>
    <xf numFmtId="0" fontId="1" fillId="0" borderId="33" xfId="17" applyFill="1" applyBorder="1" applyAlignment="1">
      <alignment horizontal="right" vertical="center"/>
    </xf>
    <xf numFmtId="178" fontId="13" fillId="0" borderId="33" xfId="17" applyNumberFormat="1" applyFont="1" applyFill="1" applyBorder="1" applyAlignment="1">
      <alignment horizontal="right" vertical="center"/>
    </xf>
    <xf numFmtId="178" fontId="13" fillId="0" borderId="97" xfId="17" applyNumberFormat="1" applyFont="1" applyFill="1" applyBorder="1" applyAlignment="1">
      <alignment horizontal="right" vertical="center"/>
    </xf>
    <xf numFmtId="181" fontId="13" fillId="0" borderId="98"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81" fontId="13" fillId="0" borderId="37"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30"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181" fontId="13" fillId="0" borderId="26" xfId="17" applyNumberFormat="1" applyFont="1" applyFill="1" applyBorder="1" applyAlignment="1">
      <alignment horizontal="right" vertical="center"/>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181" fontId="13" fillId="0" borderId="45" xfId="17" applyNumberFormat="1" applyFont="1" applyFill="1" applyBorder="1" applyAlignment="1">
      <alignment horizontal="right" vertical="center"/>
    </xf>
    <xf numFmtId="0" fontId="1" fillId="0" borderId="30" xfId="17"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0" fontId="1" fillId="0" borderId="31" xfId="17" applyBorder="1" applyAlignment="1">
      <alignment horizontal="center" vertical="center"/>
    </xf>
    <xf numFmtId="0" fontId="1" fillId="0" borderId="32" xfId="17" applyBorder="1" applyAlignment="1">
      <alignment horizontal="center"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178" fontId="13" fillId="0" borderId="96" xfId="17" applyNumberFormat="1" applyFont="1" applyFill="1" applyBorder="1" applyAlignment="1">
      <alignment horizontal="right" vertical="center"/>
    </xf>
    <xf numFmtId="0" fontId="13" fillId="0" borderId="54" xfId="17" applyFont="1" applyBorder="1" applyAlignment="1">
      <alignment vertical="center"/>
    </xf>
    <xf numFmtId="0" fontId="8" fillId="0" borderId="0" xfId="10" applyBorder="1" applyAlignment="1">
      <alignment vertical="center"/>
    </xf>
    <xf numFmtId="0" fontId="8" fillId="0" borderId="61" xfId="10" applyBorder="1" applyAlignment="1">
      <alignmen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178" fontId="13" fillId="0" borderId="92"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1" fontId="13" fillId="0" borderId="92"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0" fontId="8" fillId="0" borderId="0" xfId="10" applyAlignment="1">
      <alignment vertical="center"/>
    </xf>
    <xf numFmtId="187" fontId="13" fillId="0" borderId="92"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0" xfId="17" applyNumberFormat="1" applyFont="1" applyFill="1" applyBorder="1" applyAlignment="1">
      <alignment horizontal="right"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81" fontId="13" fillId="0" borderId="91"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0" fontId="13" fillId="0" borderId="24" xfId="17" applyFont="1" applyBorder="1" applyAlignment="1">
      <alignment horizontal="center" vertical="center"/>
    </xf>
    <xf numFmtId="189" fontId="25" fillId="4" borderId="73"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72" xfId="36" applyNumberFormat="1" applyFont="1" applyFill="1" applyBorder="1" applyAlignment="1" applyProtection="1">
      <alignment horizontal="right" vertical="center" shrinkToFit="1"/>
    </xf>
    <xf numFmtId="189" fontId="25" fillId="4" borderId="177" xfId="36" applyNumberFormat="1" applyFont="1" applyFill="1" applyBorder="1" applyAlignment="1" applyProtection="1">
      <alignment horizontal="right" vertical="center" shrinkToFit="1"/>
    </xf>
    <xf numFmtId="189" fontId="25" fillId="4" borderId="178" xfId="36" applyNumberFormat="1" applyFont="1" applyFill="1" applyBorder="1" applyAlignment="1" applyProtection="1">
      <alignment horizontal="right" vertical="center" shrinkToFit="1"/>
    </xf>
    <xf numFmtId="189" fontId="25" fillId="4" borderId="179"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188" fontId="25" fillId="4" borderId="180" xfId="36" applyNumberFormat="1" applyFont="1" applyFill="1" applyBorder="1" applyAlignment="1" applyProtection="1">
      <alignment horizontal="right" vertical="center" shrinkToFit="1"/>
    </xf>
    <xf numFmtId="188" fontId="25" fillId="4" borderId="181" xfId="36" applyNumberFormat="1" applyFont="1" applyFill="1" applyBorder="1" applyAlignment="1" applyProtection="1">
      <alignment horizontal="right" vertical="center" shrinkToFit="1"/>
    </xf>
    <xf numFmtId="188" fontId="25" fillId="4" borderId="182" xfId="36" applyNumberFormat="1" applyFont="1" applyFill="1" applyBorder="1" applyAlignment="1" applyProtection="1">
      <alignment horizontal="right" vertical="center" shrinkToFit="1"/>
    </xf>
    <xf numFmtId="177" fontId="25" fillId="4" borderId="28"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0" xfId="35"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188" fontId="25" fillId="4" borderId="183" xfId="36" applyNumberFormat="1" applyFont="1" applyFill="1" applyBorder="1" applyAlignment="1" applyProtection="1">
      <alignment horizontal="right" vertical="center" shrinkToFit="1"/>
    </xf>
    <xf numFmtId="188" fontId="25" fillId="4" borderId="184" xfId="36" applyNumberFormat="1" applyFont="1" applyFill="1" applyBorder="1" applyAlignment="1" applyProtection="1">
      <alignment horizontal="right" vertical="center" shrinkToFit="1"/>
    </xf>
    <xf numFmtId="188" fontId="25" fillId="4" borderId="185" xfId="36" applyNumberFormat="1" applyFont="1" applyFill="1" applyBorder="1" applyAlignment="1" applyProtection="1">
      <alignment horizontal="right" vertical="center" shrinkToFit="1"/>
    </xf>
    <xf numFmtId="188" fontId="25" fillId="4" borderId="166" xfId="36" applyNumberFormat="1" applyFont="1" applyFill="1" applyBorder="1" applyAlignment="1" applyProtection="1">
      <alignment horizontal="right" vertical="center" shrinkToFit="1"/>
    </xf>
    <xf numFmtId="188" fontId="25" fillId="4" borderId="167" xfId="36" applyNumberFormat="1" applyFont="1" applyFill="1" applyBorder="1" applyAlignment="1" applyProtection="1">
      <alignment horizontal="right" vertical="center" shrinkToFit="1"/>
    </xf>
    <xf numFmtId="188" fontId="25" fillId="4" borderId="186"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59" xfId="36" applyNumberFormat="1" applyFont="1" applyFill="1" applyBorder="1" applyAlignment="1" applyProtection="1">
      <alignment horizontal="right" vertical="center" shrinkToFit="1"/>
    </xf>
    <xf numFmtId="188" fontId="25" fillId="4" borderId="158" xfId="36" applyNumberFormat="1" applyFont="1" applyFill="1" applyBorder="1" applyAlignment="1" applyProtection="1">
      <alignment horizontal="right" vertical="center" shrinkToFit="1"/>
    </xf>
    <xf numFmtId="188" fontId="25" fillId="4" borderId="160" xfId="36" applyNumberFormat="1" applyFont="1" applyFill="1" applyBorder="1" applyAlignment="1" applyProtection="1">
      <alignment horizontal="right" vertical="center" shrinkToFit="1"/>
    </xf>
    <xf numFmtId="188" fontId="25" fillId="4" borderId="161" xfId="36" applyNumberFormat="1" applyFont="1" applyFill="1" applyBorder="1" applyAlignment="1" applyProtection="1">
      <alignment horizontal="right" vertical="center" shrinkToFit="1"/>
    </xf>
    <xf numFmtId="188" fontId="25" fillId="4" borderId="162"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72" xfId="30" applyFont="1" applyFill="1" applyBorder="1" applyAlignment="1" applyProtection="1">
      <alignment horizontal="center" vertical="center"/>
    </xf>
    <xf numFmtId="188" fontId="25" fillId="4" borderId="132" xfId="36" applyNumberFormat="1" applyFont="1" applyFill="1" applyBorder="1" applyAlignment="1" applyProtection="1">
      <alignment horizontal="right" vertical="center" shrinkToFit="1"/>
    </xf>
    <xf numFmtId="188" fontId="25" fillId="4" borderId="82" xfId="36" applyNumberFormat="1" applyFont="1" applyFill="1" applyBorder="1" applyAlignment="1" applyProtection="1">
      <alignment horizontal="right" vertical="center" shrinkToFit="1"/>
    </xf>
    <xf numFmtId="188" fontId="25" fillId="4" borderId="187"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0" fontId="25" fillId="4" borderId="51" xfId="30" applyFont="1" applyFill="1" applyBorder="1" applyProtection="1">
      <alignment vertical="center"/>
    </xf>
    <xf numFmtId="0" fontId="25" fillId="4" borderId="72" xfId="30" applyFont="1" applyFill="1" applyBorder="1" applyProtection="1">
      <alignment vertical="center"/>
    </xf>
    <xf numFmtId="188" fontId="25" fillId="4" borderId="95"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0" fontId="25" fillId="4" borderId="77" xfId="30" applyFont="1" applyFill="1" applyBorder="1" applyAlignment="1" applyProtection="1">
      <alignment horizontal="center" vertical="center"/>
    </xf>
    <xf numFmtId="0" fontId="25" fillId="4" borderId="78" xfId="30" applyFont="1" applyFill="1" applyBorder="1" applyAlignment="1" applyProtection="1">
      <alignment horizontal="center" vertical="center"/>
    </xf>
    <xf numFmtId="0" fontId="25" fillId="4" borderId="79" xfId="30" applyFont="1" applyFill="1" applyBorder="1" applyAlignment="1" applyProtection="1">
      <alignment horizontal="center" vertical="center"/>
    </xf>
    <xf numFmtId="0" fontId="25" fillId="4" borderId="80" xfId="30" applyFont="1" applyFill="1" applyBorder="1" applyAlignment="1" applyProtection="1">
      <alignment horizontal="center" vertical="center"/>
    </xf>
    <xf numFmtId="0" fontId="25" fillId="4" borderId="54"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77" fontId="25" fillId="4" borderId="153" xfId="36" applyNumberFormat="1" applyFont="1" applyFill="1" applyBorder="1" applyAlignment="1" applyProtection="1">
      <alignment horizontal="right" vertical="center" shrinkToFit="1"/>
    </xf>
    <xf numFmtId="177" fontId="25" fillId="4" borderId="94"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77" fontId="25" fillId="4" borderId="5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88" fontId="25" fillId="4" borderId="174" xfId="36" applyNumberFormat="1" applyFont="1" applyFill="1" applyBorder="1" applyAlignment="1" applyProtection="1">
      <alignment horizontal="right" vertical="center" shrinkToFit="1"/>
    </xf>
    <xf numFmtId="188" fontId="25" fillId="4" borderId="175" xfId="36" applyNumberFormat="1" applyFont="1" applyFill="1" applyBorder="1" applyAlignment="1" applyProtection="1">
      <alignment horizontal="right" vertical="center" shrinkToFit="1"/>
    </xf>
    <xf numFmtId="188" fontId="25" fillId="4" borderId="176" xfId="36" applyNumberFormat="1" applyFont="1" applyFill="1" applyBorder="1" applyAlignment="1" applyProtection="1">
      <alignment horizontal="right" vertical="center" shrinkToFit="1"/>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77" fontId="25" fillId="4" borderId="155"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188" fontId="25" fillId="4" borderId="91" xfId="36" applyNumberFormat="1" applyFont="1" applyFill="1" applyBorder="1" applyAlignment="1" applyProtection="1">
      <alignment horizontal="right" vertical="center" shrinkToFit="1"/>
    </xf>
    <xf numFmtId="188" fontId="25" fillId="4" borderId="156"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0" fontId="25" fillId="4" borderId="89" xfId="30" applyFont="1" applyFill="1" applyBorder="1" applyAlignment="1" applyProtection="1">
      <alignment horizontal="center" vertical="center"/>
    </xf>
    <xf numFmtId="188" fontId="25" fillId="4" borderId="99"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70" xfId="36" applyNumberFormat="1" applyFont="1" applyFill="1" applyBorder="1" applyAlignment="1" applyProtection="1">
      <alignment horizontal="right" vertical="center" shrinkToFi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51" xfId="30" applyFont="1" applyFill="1" applyBorder="1" applyAlignment="1" applyProtection="1">
      <alignment horizontal="center" vertical="center" wrapText="1"/>
    </xf>
    <xf numFmtId="0" fontId="25" fillId="4" borderId="72" xfId="30" applyFont="1" applyFill="1" applyBorder="1" applyAlignment="1" applyProtection="1">
      <alignment horizontal="center" vertical="center" wrapText="1"/>
    </xf>
    <xf numFmtId="0" fontId="25" fillId="4" borderId="28" xfId="30" applyFont="1" applyFill="1" applyBorder="1" applyProtection="1">
      <alignment vertical="center"/>
    </xf>
    <xf numFmtId="176" fontId="25" fillId="4" borderId="75" xfId="36" applyNumberFormat="1" applyFont="1" applyFill="1" applyBorder="1" applyAlignment="1" applyProtection="1">
      <alignment horizontal="right" vertical="center" shrinkToFit="1"/>
    </xf>
    <xf numFmtId="0" fontId="25" fillId="4" borderId="73" xfId="30" applyFont="1" applyFill="1" applyBorder="1" applyProtection="1">
      <alignment vertical="center"/>
    </xf>
    <xf numFmtId="177" fontId="25" fillId="4" borderId="171" xfId="36" applyNumberFormat="1" applyFont="1" applyFill="1" applyBorder="1" applyAlignment="1" applyProtection="1">
      <alignment horizontal="right" vertical="center" shrinkToFit="1"/>
    </xf>
    <xf numFmtId="177" fontId="25" fillId="4" borderId="172" xfId="36" applyNumberFormat="1" applyFont="1" applyFill="1" applyBorder="1" applyAlignment="1" applyProtection="1">
      <alignment horizontal="right" vertical="center" shrinkToFit="1"/>
    </xf>
    <xf numFmtId="188" fontId="25" fillId="4" borderId="172" xfId="36" applyNumberFormat="1" applyFont="1" applyFill="1" applyBorder="1" applyAlignment="1" applyProtection="1">
      <alignment horizontal="right" vertical="center" shrinkToFit="1"/>
    </xf>
    <xf numFmtId="188" fontId="25" fillId="4" borderId="173" xfId="36" applyNumberFormat="1" applyFont="1" applyFill="1" applyBorder="1" applyAlignment="1" applyProtection="1">
      <alignment horizontal="right" vertical="center" shrinkToFit="1"/>
    </xf>
    <xf numFmtId="188" fontId="25" fillId="4" borderId="94" xfId="36" applyNumberFormat="1" applyFont="1" applyFill="1" applyBorder="1" applyAlignment="1" applyProtection="1">
      <alignment horizontal="right" vertical="center" shrinkToFit="1"/>
    </xf>
    <xf numFmtId="188" fontId="25" fillId="4" borderId="154" xfId="36" applyNumberFormat="1" applyFont="1" applyFill="1" applyBorder="1" applyAlignment="1" applyProtection="1">
      <alignment horizontal="righ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188" fontId="25" fillId="4" borderId="130" xfId="36" applyNumberFormat="1" applyFont="1" applyFill="1" applyBorder="1" applyAlignment="1" applyProtection="1">
      <alignment horizontal="right" vertical="center" shrinkToFit="1"/>
    </xf>
    <xf numFmtId="188" fontId="25" fillId="4" borderId="131" xfId="36" applyNumberFormat="1" applyFont="1" applyFill="1" applyBorder="1" applyAlignment="1" applyProtection="1">
      <alignment horizontal="right" vertical="center" shrinkToFit="1"/>
    </xf>
    <xf numFmtId="188" fontId="25" fillId="4" borderId="168" xfId="36"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82" xfId="30" applyFont="1" applyFill="1" applyBorder="1" applyAlignment="1" applyProtection="1">
      <alignment horizontal="left" vertical="center"/>
    </xf>
    <xf numFmtId="0" fontId="25" fillId="4" borderId="83" xfId="30" applyFont="1" applyFill="1" applyBorder="1" applyAlignment="1" applyProtection="1">
      <alignment horizontal="left" vertical="center"/>
    </xf>
    <xf numFmtId="0" fontId="25" fillId="4" borderId="31" xfId="30" applyFont="1" applyFill="1" applyBorder="1" applyAlignment="1" applyProtection="1">
      <alignment horizontal="center" vertical="center" wrapText="1"/>
    </xf>
    <xf numFmtId="0" fontId="27" fillId="4" borderId="32" xfId="30" applyFont="1" applyFill="1" applyBorder="1" applyAlignment="1" applyProtection="1">
      <alignment horizontal="center" vertical="center"/>
    </xf>
    <xf numFmtId="177" fontId="25" fillId="4" borderId="169" xfId="36" applyNumberFormat="1" applyFont="1" applyFill="1" applyBorder="1" applyAlignment="1" applyProtection="1">
      <alignment horizontal="right" vertical="center" shrinkToFit="1"/>
    </xf>
    <xf numFmtId="177" fontId="25" fillId="4" borderId="170" xfId="36" applyNumberFormat="1" applyFont="1" applyFill="1" applyBorder="1" applyAlignment="1" applyProtection="1">
      <alignment horizontal="right" vertical="center" shrinkToFit="1"/>
    </xf>
    <xf numFmtId="188" fontId="25" fillId="4" borderId="164"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0" fontId="25" fillId="4" borderId="26" xfId="30" applyFont="1" applyFill="1" applyBorder="1" applyProtection="1">
      <alignment vertical="center"/>
    </xf>
    <xf numFmtId="0" fontId="25" fillId="4" borderId="37" xfId="30" applyFont="1" applyFill="1" applyBorder="1" applyProtection="1">
      <alignment vertical="center"/>
    </xf>
    <xf numFmtId="0" fontId="25" fillId="4" borderId="33" xfId="30" applyFont="1" applyFill="1" applyBorder="1" applyProtection="1">
      <alignment vertical="center"/>
    </xf>
    <xf numFmtId="188" fontId="25" fillId="4" borderId="96" xfId="36" applyNumberFormat="1" applyFont="1" applyFill="1" applyBorder="1" applyAlignment="1" applyProtection="1">
      <alignment horizontal="right" vertical="center" shrinkToFit="1"/>
    </xf>
    <xf numFmtId="188" fontId="25" fillId="4" borderId="65"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77" fontId="25" fillId="4" borderId="163"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188" fontId="25" fillId="4" borderId="165"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188" fontId="25" fillId="4" borderId="157"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88" fontId="25" fillId="4" borderId="92"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75"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0" fontId="25" fillId="4" borderId="22"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27" xfId="30" applyFont="1" applyFill="1" applyBorder="1" applyAlignment="1" applyProtection="1">
      <alignment horizontal="center" vertical="center"/>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81" xfId="36" applyFont="1" applyFill="1" applyBorder="1" applyAlignment="1" applyProtection="1">
      <alignment horizontal="center" vertical="center"/>
    </xf>
    <xf numFmtId="177" fontId="25" fillId="4" borderId="27"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59" xfId="36" applyNumberFormat="1" applyFont="1" applyFill="1" applyBorder="1" applyAlignment="1" applyProtection="1">
      <alignment horizontal="right" vertical="center" shrinkToFit="1"/>
    </xf>
    <xf numFmtId="0" fontId="25" fillId="4" borderId="0" xfId="30" applyFont="1" applyFill="1" applyProtection="1">
      <alignment vertical="center"/>
    </xf>
    <xf numFmtId="177" fontId="25" fillId="4" borderId="158" xfId="36" applyNumberFormat="1" applyFont="1" applyFill="1" applyBorder="1" applyAlignment="1" applyProtection="1">
      <alignment horizontal="right" vertical="center" shrinkToFit="1"/>
    </xf>
    <xf numFmtId="177" fontId="25" fillId="4" borderId="160" xfId="36" applyNumberFormat="1" applyFont="1" applyFill="1" applyBorder="1" applyAlignment="1" applyProtection="1">
      <alignment horizontal="right" vertical="center" shrinkToFit="1"/>
    </xf>
    <xf numFmtId="177" fontId="25" fillId="4" borderId="161" xfId="36" applyNumberFormat="1" applyFont="1" applyFill="1" applyBorder="1" applyAlignment="1" applyProtection="1">
      <alignment horizontal="right" vertical="center" shrinkToFit="1"/>
    </xf>
    <xf numFmtId="177" fontId="25" fillId="4" borderId="162"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3" xfId="35" applyNumberFormat="1" applyFont="1" applyFill="1" applyBorder="1" applyAlignment="1" applyProtection="1">
      <alignment horizontal="right" vertical="center" shrinkToFit="1"/>
    </xf>
    <xf numFmtId="177" fontId="25" fillId="4" borderId="95" xfId="35" applyNumberFormat="1" applyFont="1" applyFill="1" applyBorder="1" applyAlignment="1" applyProtection="1">
      <alignment horizontal="right" vertical="center" shrinkToFit="1"/>
    </xf>
    <xf numFmtId="188" fontId="25" fillId="4" borderId="95"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61" xfId="30" applyFont="1" applyFill="1" applyBorder="1" applyAlignment="1" applyProtection="1">
      <alignment horizontal="left" vertical="center"/>
    </xf>
    <xf numFmtId="0" fontId="25" fillId="4" borderId="28"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81" xfId="30" applyFont="1" applyFill="1" applyBorder="1" applyAlignment="1" applyProtection="1">
      <alignment horizontal="center" vertical="center"/>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24" xfId="30" applyFont="1" applyFill="1" applyBorder="1" applyAlignment="1" applyProtection="1">
      <alignment horizontal="center" vertical="center"/>
    </xf>
    <xf numFmtId="0" fontId="25" fillId="5" borderId="29" xfId="30" applyNumberFormat="1" applyFont="1" applyFill="1" applyBorder="1" applyAlignment="1" applyProtection="1">
      <alignment horizontal="left" vertical="center" shrinkToFit="1"/>
      <protection locked="0"/>
    </xf>
    <xf numFmtId="0" fontId="25" fillId="5" borderId="82" xfId="30" applyNumberFormat="1" applyFont="1" applyFill="1" applyBorder="1" applyAlignment="1" applyProtection="1">
      <alignment horizontal="left" vertical="center" shrinkToFit="1"/>
      <protection locked="0"/>
    </xf>
    <xf numFmtId="0" fontId="25" fillId="5" borderId="84"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70" xfId="30" applyFont="1" applyFill="1" applyBorder="1" applyAlignment="1" applyProtection="1">
      <alignment horizontal="center" vertical="center"/>
    </xf>
    <xf numFmtId="0" fontId="25" fillId="4" borderId="115" xfId="30" applyNumberFormat="1" applyFont="1" applyFill="1" applyBorder="1" applyAlignment="1" applyProtection="1">
      <alignment horizontal="left" vertical="center" shrinkToFit="1"/>
      <protection locked="0"/>
    </xf>
    <xf numFmtId="0" fontId="25" fillId="4" borderId="116" xfId="30" applyNumberFormat="1" applyFont="1" applyFill="1" applyBorder="1" applyAlignment="1" applyProtection="1">
      <alignment horizontal="left" vertical="center" shrinkToFit="1"/>
      <protection locked="0"/>
    </xf>
    <xf numFmtId="0" fontId="25" fillId="4" borderId="122" xfId="30" applyNumberFormat="1" applyFont="1" applyFill="1" applyBorder="1" applyAlignment="1" applyProtection="1">
      <alignment horizontal="lef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82" xfId="30" applyFont="1" applyFill="1" applyBorder="1" applyAlignment="1" applyProtection="1">
      <alignment horizontal="left" vertical="center" shrinkToFit="1"/>
      <protection locked="0"/>
    </xf>
    <xf numFmtId="0" fontId="25" fillId="5" borderId="83" xfId="30" applyFont="1" applyFill="1" applyBorder="1" applyAlignment="1" applyProtection="1">
      <alignment horizontal="left" vertical="center" shrinkToFit="1"/>
      <protection locked="0"/>
    </xf>
    <xf numFmtId="177" fontId="25" fillId="5" borderId="150" xfId="30" applyNumberFormat="1" applyFont="1" applyFill="1" applyBorder="1" applyAlignment="1" applyProtection="1">
      <alignment horizontal="right" vertical="center" shrinkToFit="1"/>
      <protection locked="0"/>
    </xf>
    <xf numFmtId="177" fontId="25" fillId="5" borderId="151" xfId="30" applyNumberFormat="1" applyFont="1" applyFill="1" applyBorder="1" applyAlignment="1" applyProtection="1">
      <alignment horizontal="right" vertical="center" shrinkToFit="1"/>
      <protection locked="0"/>
    </xf>
    <xf numFmtId="177" fontId="25" fillId="5" borderId="152" xfId="30" applyNumberFormat="1" applyFont="1" applyFill="1" applyBorder="1" applyAlignment="1" applyProtection="1">
      <alignment horizontal="righ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82" xfId="30" applyNumberFormat="1" applyFont="1" applyFill="1" applyBorder="1" applyAlignment="1" applyProtection="1">
      <alignment horizontal="right" vertical="center" shrinkToFit="1"/>
      <protection locked="0"/>
    </xf>
    <xf numFmtId="177" fontId="25" fillId="5" borderId="83" xfId="30" applyNumberFormat="1" applyFont="1" applyFill="1" applyBorder="1" applyAlignment="1" applyProtection="1">
      <alignment horizontal="right" vertical="center" shrinkToFit="1"/>
      <protection locked="0"/>
    </xf>
    <xf numFmtId="0" fontId="25" fillId="4" borderId="115" xfId="30" applyFont="1" applyFill="1" applyBorder="1" applyAlignment="1" applyProtection="1">
      <alignment horizontal="left" vertical="center" shrinkToFit="1"/>
      <protection locked="0"/>
    </xf>
    <xf numFmtId="0" fontId="25" fillId="4" borderId="116" xfId="30" applyFont="1" applyFill="1" applyBorder="1" applyAlignment="1" applyProtection="1">
      <alignment horizontal="left" vertical="center" shrinkToFit="1"/>
      <protection locked="0"/>
    </xf>
    <xf numFmtId="0" fontId="25" fillId="4" borderId="117" xfId="30" applyFont="1" applyFill="1" applyBorder="1" applyAlignment="1" applyProtection="1">
      <alignment horizontal="left" vertical="center" shrinkToFit="1"/>
      <protection locked="0"/>
    </xf>
    <xf numFmtId="177" fontId="25" fillId="4" borderId="115" xfId="30" applyNumberFormat="1" applyFont="1" applyFill="1" applyBorder="1" applyAlignment="1" applyProtection="1">
      <alignment horizontal="right" vertical="center" shrinkToFit="1"/>
      <protection locked="0"/>
    </xf>
    <xf numFmtId="177" fontId="25" fillId="4" borderId="116" xfId="30" applyNumberFormat="1" applyFont="1" applyFill="1" applyBorder="1" applyAlignment="1" applyProtection="1">
      <alignment horizontal="right" vertical="center" shrinkToFit="1"/>
      <protection locked="0"/>
    </xf>
    <xf numFmtId="177" fontId="25" fillId="4" borderId="117" xfId="30" applyNumberFormat="1" applyFont="1" applyFill="1" applyBorder="1" applyAlignment="1" applyProtection="1">
      <alignment horizontal="right" vertical="center" shrinkToFit="1"/>
      <protection locked="0"/>
    </xf>
    <xf numFmtId="177" fontId="25" fillId="5" borderId="131" xfId="30" applyNumberFormat="1" applyFont="1" applyFill="1" applyBorder="1" applyAlignment="1" applyProtection="1">
      <alignment horizontal="right" vertical="center" shrinkToFit="1"/>
      <protection locked="0"/>
    </xf>
    <xf numFmtId="0" fontId="25" fillId="5" borderId="131" xfId="30" applyNumberFormat="1" applyFont="1" applyFill="1" applyBorder="1" applyAlignment="1" applyProtection="1">
      <alignment horizontal="left" vertical="center" shrinkToFit="1"/>
      <protection locked="0"/>
    </xf>
    <xf numFmtId="0" fontId="25" fillId="5" borderId="134" xfId="30" applyNumberFormat="1" applyFont="1" applyFill="1" applyBorder="1" applyAlignment="1" applyProtection="1">
      <alignment horizontal="lef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36" xfId="30" applyNumberFormat="1" applyFont="1" applyFill="1" applyBorder="1" applyAlignment="1" applyProtection="1">
      <alignment horizontal="right" vertical="center" shrinkToFit="1"/>
      <protection locked="0"/>
    </xf>
    <xf numFmtId="0" fontId="25" fillId="4" borderId="147" xfId="30" applyFont="1" applyFill="1" applyBorder="1" applyAlignment="1" applyProtection="1">
      <alignment horizontal="left" vertical="center" shrinkToFit="1"/>
      <protection locked="0"/>
    </xf>
    <xf numFmtId="0" fontId="25" fillId="4" borderId="148" xfId="30" applyFont="1" applyFill="1" applyBorder="1" applyAlignment="1" applyProtection="1">
      <alignment horizontal="left" vertical="center" shrinkToFit="1"/>
      <protection locked="0"/>
    </xf>
    <xf numFmtId="0" fontId="25" fillId="4" borderId="149" xfId="30" applyFont="1" applyFill="1" applyBorder="1" applyAlignment="1" applyProtection="1">
      <alignment horizontal="left" vertical="center" shrinkToFit="1"/>
      <protection locked="0"/>
    </xf>
    <xf numFmtId="177" fontId="25" fillId="4" borderId="127" xfId="30" applyNumberFormat="1" applyFont="1" applyFill="1" applyBorder="1" applyAlignment="1" applyProtection="1">
      <alignment horizontal="right" vertical="center" shrinkToFit="1"/>
      <protection locked="0"/>
    </xf>
    <xf numFmtId="177" fontId="25" fillId="4" borderId="128" xfId="30" applyNumberFormat="1" applyFont="1" applyFill="1" applyBorder="1" applyAlignment="1" applyProtection="1">
      <alignment horizontal="right" vertical="center" shrinkToFit="1"/>
      <protection locked="0"/>
    </xf>
    <xf numFmtId="0" fontId="25" fillId="4" borderId="128" xfId="30" applyNumberFormat="1" applyFont="1" applyFill="1" applyBorder="1" applyAlignment="1" applyProtection="1">
      <alignment horizontal="left" vertical="center" shrinkToFit="1"/>
      <protection locked="0"/>
    </xf>
    <xf numFmtId="0" fontId="25" fillId="4" borderId="138" xfId="30" applyNumberFormat="1" applyFont="1" applyFill="1" applyBorder="1" applyAlignment="1" applyProtection="1">
      <alignment horizontal="left" vertical="center" shrinkToFit="1"/>
      <protection locked="0"/>
    </xf>
    <xf numFmtId="177" fontId="25" fillId="0" borderId="119" xfId="30" applyNumberFormat="1" applyFont="1" applyBorder="1" applyAlignment="1" applyProtection="1">
      <alignment horizontal="right" vertical="center" shrinkToFit="1"/>
      <protection locked="0"/>
    </xf>
    <xf numFmtId="0" fontId="25" fillId="0" borderId="119" xfId="30" applyNumberFormat="1" applyFont="1" applyBorder="1" applyAlignment="1" applyProtection="1">
      <alignment horizontal="left" vertical="center" shrinkToFit="1"/>
      <protection locked="0"/>
    </xf>
    <xf numFmtId="0" fontId="25" fillId="0" borderId="124" xfId="30" applyNumberFormat="1" applyFont="1" applyBorder="1" applyAlignment="1" applyProtection="1">
      <alignment horizontal="left" vertical="center" shrinkToFit="1"/>
      <protection locked="0"/>
    </xf>
    <xf numFmtId="0" fontId="25" fillId="0" borderId="115" xfId="30" applyFont="1" applyBorder="1" applyAlignment="1" applyProtection="1">
      <alignment horizontal="left" vertical="center" shrinkToFit="1"/>
      <protection locked="0"/>
    </xf>
    <xf numFmtId="0" fontId="25" fillId="0" borderId="116" xfId="30" applyFont="1" applyBorder="1" applyAlignment="1" applyProtection="1">
      <alignment horizontal="left" vertical="center" shrinkToFit="1"/>
      <protection locked="0"/>
    </xf>
    <xf numFmtId="0" fontId="25" fillId="0" borderId="117" xfId="30" applyFont="1" applyBorder="1" applyAlignment="1" applyProtection="1">
      <alignment horizontal="left" vertical="center" shrinkToFit="1"/>
      <protection locked="0"/>
    </xf>
    <xf numFmtId="177" fontId="25" fillId="0" borderId="118" xfId="30" applyNumberFormat="1" applyFont="1" applyBorder="1" applyAlignment="1" applyProtection="1">
      <alignment horizontal="right" vertical="center" shrinkToFit="1"/>
      <protection locked="0"/>
    </xf>
    <xf numFmtId="177" fontId="25" fillId="0" borderId="115" xfId="30" applyNumberFormat="1" applyFont="1" applyBorder="1" applyAlignment="1" applyProtection="1">
      <alignment horizontal="right" vertical="center" shrinkToFit="1"/>
      <protection locked="0"/>
    </xf>
    <xf numFmtId="177" fontId="25" fillId="0" borderId="116" xfId="30" applyNumberFormat="1" applyFont="1" applyBorder="1" applyAlignment="1" applyProtection="1">
      <alignment horizontal="right" vertical="center" shrinkToFit="1"/>
      <protection locked="0"/>
    </xf>
    <xf numFmtId="177" fontId="25" fillId="0" borderId="123" xfId="30" applyNumberFormat="1" applyFont="1" applyBorder="1" applyAlignment="1" applyProtection="1">
      <alignment horizontal="right" vertical="center" shrinkToFit="1"/>
      <protection locked="0"/>
    </xf>
    <xf numFmtId="177" fontId="25" fillId="0" borderId="120" xfId="30" applyNumberFormat="1" applyFont="1" applyBorder="1" applyAlignment="1" applyProtection="1">
      <alignment horizontal="right" vertical="center" shrinkToFit="1"/>
      <protection locked="0"/>
    </xf>
    <xf numFmtId="177" fontId="25" fillId="0" borderId="108" xfId="30" applyNumberFormat="1" applyFont="1" applyBorder="1" applyAlignment="1" applyProtection="1">
      <alignment horizontal="right" vertical="center" shrinkToFit="1"/>
      <protection locked="0"/>
    </xf>
    <xf numFmtId="0" fontId="25" fillId="0" borderId="108" xfId="30" applyNumberFormat="1" applyFont="1" applyBorder="1" applyAlignment="1" applyProtection="1">
      <alignment horizontal="left" vertical="center" shrinkToFit="1"/>
      <protection locked="0"/>
    </xf>
    <xf numFmtId="0" fontId="25" fillId="0" borderId="126" xfId="30" applyNumberFormat="1" applyFont="1" applyBorder="1" applyAlignment="1" applyProtection="1">
      <alignment horizontal="left" vertical="center" shrinkToFit="1"/>
      <protection locked="0"/>
    </xf>
    <xf numFmtId="0" fontId="25" fillId="0" borderId="104" xfId="30" applyFont="1" applyBorder="1" applyAlignment="1" applyProtection="1">
      <alignment horizontal="left" vertical="center" shrinkToFit="1"/>
      <protection locked="0"/>
    </xf>
    <xf numFmtId="0" fontId="25" fillId="0" borderId="105" xfId="30" applyFont="1" applyBorder="1" applyAlignment="1" applyProtection="1">
      <alignment horizontal="left" vertical="center" shrinkToFit="1"/>
      <protection locked="0"/>
    </xf>
    <xf numFmtId="0" fontId="25" fillId="0" borderId="106" xfId="30" applyFont="1" applyBorder="1" applyAlignment="1" applyProtection="1">
      <alignment horizontal="left" vertical="center" shrinkToFit="1"/>
      <protection locked="0"/>
    </xf>
    <xf numFmtId="177" fontId="25" fillId="0" borderId="107" xfId="30" applyNumberFormat="1" applyFont="1" applyBorder="1" applyAlignment="1" applyProtection="1">
      <alignment horizontal="right" vertical="center" shrinkToFit="1"/>
      <protection locked="0"/>
    </xf>
    <xf numFmtId="177" fontId="25" fillId="0" borderId="115" xfId="29" applyNumberFormat="1" applyFont="1" applyBorder="1" applyAlignment="1" applyProtection="1">
      <alignment horizontal="right" vertical="center" shrinkToFit="1"/>
      <protection locked="0"/>
    </xf>
    <xf numFmtId="177" fontId="25" fillId="0" borderId="116" xfId="29" applyNumberFormat="1" applyFont="1" applyBorder="1" applyAlignment="1" applyProtection="1">
      <alignment horizontal="right" vertical="center" shrinkToFit="1"/>
      <protection locked="0"/>
    </xf>
    <xf numFmtId="177" fontId="25" fillId="0" borderId="117" xfId="29" applyNumberFormat="1" applyFont="1" applyBorder="1" applyAlignment="1" applyProtection="1">
      <alignment horizontal="right" vertical="center" shrinkToFit="1"/>
      <protection locked="0"/>
    </xf>
    <xf numFmtId="0" fontId="25" fillId="0" borderId="115" xfId="29" applyNumberFormat="1" applyFont="1" applyBorder="1" applyAlignment="1" applyProtection="1">
      <alignment horizontal="left" vertical="center" shrinkToFit="1"/>
      <protection locked="0"/>
    </xf>
    <xf numFmtId="0" fontId="25" fillId="0" borderId="116" xfId="29" applyNumberFormat="1" applyFont="1" applyBorder="1" applyAlignment="1" applyProtection="1">
      <alignment horizontal="left" vertical="center" shrinkToFit="1"/>
      <protection locked="0"/>
    </xf>
    <xf numFmtId="0" fontId="25" fillId="0" borderId="122" xfId="29" applyNumberFormat="1" applyFont="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13" xfId="30" applyFont="1" applyFill="1" applyBorder="1" applyAlignment="1" applyProtection="1">
      <alignment horizontal="center" vertical="center"/>
      <protection locked="0"/>
    </xf>
    <xf numFmtId="0" fontId="25" fillId="7" borderId="101" xfId="30" applyFont="1" applyFill="1" applyBorder="1" applyAlignment="1" applyProtection="1">
      <alignment horizontal="center" vertical="center"/>
      <protection locked="0"/>
    </xf>
    <xf numFmtId="0" fontId="25" fillId="7" borderId="102" xfId="30" applyFont="1" applyFill="1" applyBorder="1" applyAlignment="1" applyProtection="1">
      <alignment horizontal="center" vertical="center"/>
      <protection locked="0"/>
    </xf>
    <xf numFmtId="0" fontId="25" fillId="7" borderId="67"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00" xfId="30" applyFont="1" applyFill="1" applyBorder="1" applyAlignment="1" applyProtection="1">
      <alignment horizontal="center" vertical="center" wrapText="1"/>
      <protection locked="0"/>
    </xf>
    <xf numFmtId="0" fontId="25" fillId="7" borderId="101" xfId="30" applyFont="1" applyFill="1" applyBorder="1" applyAlignment="1" applyProtection="1">
      <alignment horizontal="center" vertical="center" wrapText="1"/>
      <protection locked="0"/>
    </xf>
    <xf numFmtId="0" fontId="25" fillId="7" borderId="102" xfId="30" applyFont="1" applyFill="1" applyBorder="1" applyAlignment="1" applyProtection="1">
      <alignment horizontal="center" vertical="center" wrapText="1"/>
      <protection locked="0"/>
    </xf>
    <xf numFmtId="0" fontId="25" fillId="7" borderId="67"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17"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shrinkToFit="1"/>
      <protection locked="0"/>
    </xf>
    <xf numFmtId="0" fontId="25" fillId="7" borderId="101" xfId="30" applyFont="1" applyFill="1" applyBorder="1" applyAlignment="1" applyProtection="1">
      <alignment horizontal="center" vertical="center" shrinkToFit="1"/>
      <protection locked="0"/>
    </xf>
    <xf numFmtId="0" fontId="25" fillId="7" borderId="102"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protection locked="0"/>
    </xf>
    <xf numFmtId="0" fontId="25" fillId="0" borderId="115" xfId="29" applyFont="1" applyBorder="1" applyAlignment="1" applyProtection="1">
      <alignment horizontal="left" vertical="center" shrinkToFit="1"/>
      <protection locked="0"/>
    </xf>
    <xf numFmtId="0" fontId="25" fillId="0" borderId="116" xfId="29" applyFont="1" applyBorder="1" applyAlignment="1" applyProtection="1">
      <alignment horizontal="left" vertical="center" shrinkToFit="1"/>
      <protection locked="0"/>
    </xf>
    <xf numFmtId="0" fontId="25" fillId="0" borderId="117" xfId="29" applyFont="1" applyBorder="1" applyAlignment="1" applyProtection="1">
      <alignment horizontal="left" vertical="center" shrinkToFit="1"/>
      <protection locked="0"/>
    </xf>
    <xf numFmtId="0" fontId="25" fillId="7" borderId="48" xfId="30" applyFont="1" applyFill="1" applyBorder="1" applyAlignment="1" applyProtection="1">
      <alignment horizontal="center" vertical="center" wrapText="1"/>
      <protection locked="0"/>
    </xf>
    <xf numFmtId="0" fontId="25" fillId="7" borderId="103" xfId="30" applyFont="1" applyFill="1" applyBorder="1" applyAlignment="1" applyProtection="1">
      <alignment horizontal="center" vertical="center" wrapText="1"/>
      <protection locked="0"/>
    </xf>
    <xf numFmtId="177" fontId="25" fillId="0" borderId="121" xfId="36" applyNumberFormat="1" applyFont="1" applyBorder="1" applyAlignment="1" applyProtection="1">
      <alignment horizontal="right" vertical="center" shrinkToFit="1"/>
      <protection locked="0"/>
    </xf>
    <xf numFmtId="177" fontId="25" fillId="0" borderId="116" xfId="36" applyNumberFormat="1" applyFont="1" applyBorder="1" applyAlignment="1" applyProtection="1">
      <alignment horizontal="right" vertical="center" shrinkToFit="1"/>
      <protection locked="0"/>
    </xf>
    <xf numFmtId="177" fontId="25" fillId="0" borderId="122" xfId="36" applyNumberFormat="1" applyFont="1" applyBorder="1" applyAlignment="1" applyProtection="1">
      <alignment horizontal="right" vertical="center" shrinkToFit="1"/>
      <protection locked="0"/>
    </xf>
    <xf numFmtId="177" fontId="25" fillId="4" borderId="123" xfId="35" applyNumberFormat="1" applyFont="1" applyFill="1" applyBorder="1" applyAlignment="1" applyProtection="1">
      <alignment horizontal="right" vertical="center" shrinkToFit="1"/>
      <protection locked="0"/>
    </xf>
    <xf numFmtId="177" fontId="25" fillId="4" borderId="119" xfId="35" applyNumberFormat="1" applyFont="1" applyFill="1" applyBorder="1" applyAlignment="1" applyProtection="1">
      <alignment horizontal="right" vertical="center" shrinkToFit="1"/>
      <protection locked="0"/>
    </xf>
    <xf numFmtId="188" fontId="25" fillId="4" borderId="119" xfId="35" applyNumberFormat="1" applyFont="1" applyFill="1" applyBorder="1" applyAlignment="1" applyProtection="1">
      <alignment horizontal="right" vertical="center" shrinkToFit="1"/>
      <protection locked="0"/>
    </xf>
    <xf numFmtId="188" fontId="25" fillId="5" borderId="136" xfId="30" applyNumberFormat="1" applyFont="1" applyFill="1" applyBorder="1" applyAlignment="1" applyProtection="1">
      <alignment horizontal="righ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84" xfId="30" applyNumberFormat="1" applyFont="1" applyFill="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33" xfId="30" applyNumberFormat="1" applyFont="1" applyFill="1" applyBorder="1" applyAlignment="1" applyProtection="1">
      <alignment horizontal="right" vertical="center" shrinkToFit="1"/>
      <protection locked="0"/>
    </xf>
    <xf numFmtId="177" fontId="25" fillId="5" borderId="134" xfId="30" applyNumberFormat="1" applyFont="1" applyFill="1" applyBorder="1" applyAlignment="1" applyProtection="1">
      <alignment horizontal="right" vertical="center" shrinkToFit="1"/>
      <protection locked="0"/>
    </xf>
    <xf numFmtId="177" fontId="25" fillId="5" borderId="135" xfId="30" applyNumberFormat="1" applyFont="1" applyFill="1" applyBorder="1" applyAlignment="1" applyProtection="1">
      <alignment horizontal="right" vertical="center" shrinkToFit="1"/>
      <protection locked="0"/>
    </xf>
    <xf numFmtId="0" fontId="25" fillId="0" borderId="119" xfId="30" applyFont="1" applyBorder="1" applyAlignment="1" applyProtection="1">
      <alignment horizontal="left" vertical="center" shrinkToFit="1"/>
      <protection locked="0"/>
    </xf>
    <xf numFmtId="0" fontId="25" fillId="0" borderId="124" xfId="30" applyFont="1" applyBorder="1" applyAlignment="1" applyProtection="1">
      <alignment horizontal="left" vertical="center" shrinkToFit="1"/>
      <protection locked="0"/>
    </xf>
    <xf numFmtId="0" fontId="25" fillId="0" borderId="89" xfId="30" applyFont="1" applyBorder="1" applyAlignment="1" applyProtection="1">
      <alignment horizontal="center" vertical="center" shrinkToFit="1"/>
      <protection locked="0"/>
    </xf>
    <xf numFmtId="0" fontId="25" fillId="0" borderId="78" xfId="30" applyFont="1" applyBorder="1" applyAlignment="1" applyProtection="1">
      <alignment horizontal="center" vertical="center"/>
      <protection locked="0"/>
    </xf>
    <xf numFmtId="0" fontId="25" fillId="0" borderId="80" xfId="30" applyFont="1" applyBorder="1" applyAlignment="1" applyProtection="1">
      <alignment horizontal="center" vertical="center"/>
      <protection locked="0"/>
    </xf>
    <xf numFmtId="0" fontId="25" fillId="0" borderId="115" xfId="36" applyFont="1" applyBorder="1" applyAlignment="1" applyProtection="1">
      <alignment horizontal="left" vertical="center" shrinkToFit="1"/>
      <protection locked="0"/>
    </xf>
    <xf numFmtId="0" fontId="25" fillId="0" borderId="116" xfId="36" applyFont="1" applyBorder="1" applyAlignment="1" applyProtection="1">
      <alignment horizontal="left" vertical="center" shrinkToFit="1"/>
      <protection locked="0"/>
    </xf>
    <xf numFmtId="0" fontId="25" fillId="0" borderId="117" xfId="36" applyFont="1" applyBorder="1" applyAlignment="1" applyProtection="1">
      <alignment horizontal="left" vertical="center" shrinkToFit="1"/>
      <protection locked="0"/>
    </xf>
    <xf numFmtId="177" fontId="25" fillId="4" borderId="118" xfId="35" applyNumberFormat="1" applyFont="1" applyFill="1" applyBorder="1" applyAlignment="1" applyProtection="1">
      <alignment horizontal="right" vertical="center" shrinkToFit="1"/>
      <protection locked="0"/>
    </xf>
    <xf numFmtId="177" fontId="25" fillId="4" borderId="120" xfId="35" applyNumberFormat="1" applyFont="1" applyFill="1" applyBorder="1" applyAlignment="1" applyProtection="1">
      <alignment horizontal="right" vertical="center" shrinkToFit="1"/>
      <protection locked="0"/>
    </xf>
    <xf numFmtId="188" fontId="25" fillId="0" borderId="119" xfId="30" applyNumberFormat="1" applyFont="1" applyBorder="1" applyAlignment="1" applyProtection="1">
      <alignment horizontal="right" vertical="center" shrinkToFit="1"/>
      <protection locked="0"/>
    </xf>
    <xf numFmtId="177" fontId="25" fillId="0" borderId="118" xfId="36" applyNumberFormat="1" applyFont="1" applyBorder="1" applyAlignment="1" applyProtection="1">
      <alignment horizontal="right" vertical="center" shrinkToFit="1"/>
      <protection locked="0"/>
    </xf>
    <xf numFmtId="177" fontId="25" fillId="0" borderId="119" xfId="36" applyNumberFormat="1" applyFont="1" applyBorder="1" applyAlignment="1" applyProtection="1">
      <alignment horizontal="right" vertical="center" shrinkToFit="1"/>
      <protection locked="0"/>
    </xf>
    <xf numFmtId="177" fontId="25" fillId="0" borderId="120" xfId="36"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88" fontId="25" fillId="0" borderId="139" xfId="30" applyNumberFormat="1" applyFont="1" applyBorder="1" applyAlignment="1" applyProtection="1">
      <alignment horizontal="right" vertical="center" shrinkToFit="1"/>
      <protection locked="0"/>
    </xf>
    <xf numFmtId="0" fontId="25" fillId="0" borderId="139" xfId="30" applyFont="1" applyBorder="1" applyAlignment="1" applyProtection="1">
      <alignment horizontal="left" vertical="center" shrinkToFit="1"/>
      <protection locked="0"/>
    </xf>
    <xf numFmtId="0" fontId="25" fillId="0" borderId="140" xfId="30" applyFont="1" applyBorder="1" applyAlignment="1" applyProtection="1">
      <alignment horizontal="left" vertical="center" shrinkToFit="1"/>
      <protection locked="0"/>
    </xf>
    <xf numFmtId="0" fontId="25" fillId="0" borderId="104" xfId="36" applyFont="1" applyBorder="1" applyAlignment="1" applyProtection="1">
      <alignment horizontal="left" vertical="center" shrinkToFit="1"/>
      <protection locked="0"/>
    </xf>
    <xf numFmtId="0" fontId="25" fillId="0" borderId="105" xfId="36" applyFont="1" applyBorder="1" applyAlignment="1" applyProtection="1">
      <alignment horizontal="left" vertical="center" shrinkToFit="1"/>
      <protection locked="0"/>
    </xf>
    <xf numFmtId="0" fontId="25" fillId="0" borderId="106" xfId="36" applyFont="1" applyBorder="1" applyAlignment="1" applyProtection="1">
      <alignment horizontal="left" vertical="center" shrinkToFit="1"/>
      <protection locked="0"/>
    </xf>
    <xf numFmtId="177" fontId="25" fillId="0" borderId="141"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2" xfId="36" applyNumberFormat="1" applyFont="1" applyBorder="1" applyAlignment="1" applyProtection="1">
      <alignment horizontal="right" vertical="center" shrinkToFit="1"/>
      <protection locked="0"/>
    </xf>
    <xf numFmtId="177" fontId="25" fillId="0" borderId="143" xfId="36" applyNumberFormat="1" applyFont="1" applyBorder="1" applyAlignment="1" applyProtection="1">
      <alignment horizontal="right" vertical="center" shrinkToFit="1"/>
      <protection locked="0"/>
    </xf>
    <xf numFmtId="177" fontId="25" fillId="0" borderId="140" xfId="36" applyNumberFormat="1" applyFont="1" applyBorder="1" applyAlignment="1" applyProtection="1">
      <alignment horizontal="right" vertical="center" shrinkToFit="1"/>
      <protection locked="0"/>
    </xf>
    <xf numFmtId="177" fontId="25" fillId="0" borderId="144" xfId="30"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8" xfId="30" applyFont="1" applyFill="1" applyBorder="1" applyAlignment="1" applyProtection="1">
      <alignment horizontal="center" vertical="center" shrinkToFit="1"/>
      <protection locked="0"/>
    </xf>
    <xf numFmtId="0" fontId="25" fillId="7" borderId="113" xfId="30" applyFont="1" applyFill="1" applyBorder="1" applyAlignment="1" applyProtection="1">
      <alignment horizontal="center" vertical="center" shrinkToFit="1"/>
      <protection locked="0"/>
    </xf>
    <xf numFmtId="0" fontId="25" fillId="7" borderId="103" xfId="30" applyFont="1" applyFill="1" applyBorder="1" applyAlignment="1" applyProtection="1">
      <alignment horizontal="center" vertical="center" shrinkToFit="1"/>
      <protection locked="0"/>
    </xf>
    <xf numFmtId="0" fontId="25" fillId="4" borderId="51" xfId="30" applyFont="1" applyFill="1" applyBorder="1" applyAlignment="1" applyProtection="1">
      <alignment horizontal="left" vertical="center"/>
    </xf>
    <xf numFmtId="0" fontId="25" fillId="4" borderId="47" xfId="30" applyFont="1" applyFill="1" applyBorder="1" applyAlignment="1" applyProtection="1">
      <alignment horizontal="left" vertical="center"/>
    </xf>
    <xf numFmtId="177" fontId="25" fillId="5" borderId="13" xfId="29" applyNumberFormat="1" applyFont="1" applyFill="1" applyBorder="1" applyAlignment="1" applyProtection="1">
      <alignment horizontal="right" vertical="center" shrinkToFit="1"/>
      <protection locked="0"/>
    </xf>
    <xf numFmtId="177" fontId="25" fillId="5" borderId="82" xfId="29" applyNumberFormat="1" applyFont="1" applyFill="1" applyBorder="1" applyAlignment="1" applyProtection="1">
      <alignment horizontal="right" vertical="center" shrinkToFit="1"/>
      <protection locked="0"/>
    </xf>
    <xf numFmtId="177" fontId="25" fillId="5" borderId="84" xfId="29" applyNumberFormat="1" applyFont="1" applyFill="1" applyBorder="1" applyAlignment="1" applyProtection="1">
      <alignment horizontal="righ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31" xfId="29" applyNumberFormat="1" applyFont="1" applyFill="1" applyBorder="1" applyAlignment="1" applyProtection="1">
      <alignment horizontal="right" vertical="center" shrinkToFit="1"/>
      <protection locked="0"/>
    </xf>
    <xf numFmtId="177" fontId="25" fillId="5" borderId="132" xfId="29" applyNumberFormat="1" applyFont="1" applyFill="1" applyBorder="1" applyAlignment="1" applyProtection="1">
      <alignment horizontal="right" vertical="center" shrinkToFit="1"/>
      <protection locked="0"/>
    </xf>
    <xf numFmtId="177" fontId="25" fillId="5" borderId="133" xfId="29" applyNumberFormat="1" applyFont="1" applyFill="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177" fontId="25" fillId="5" borderId="135" xfId="29" applyNumberFormat="1" applyFont="1" applyFill="1" applyBorder="1" applyAlignment="1" applyProtection="1">
      <alignment horizontal="right" vertical="center" shrinkToFit="1"/>
      <protection locked="0"/>
    </xf>
    <xf numFmtId="177" fontId="25" fillId="5" borderId="136" xfId="29" applyNumberFormat="1" applyFont="1" applyFill="1" applyBorder="1" applyAlignment="1" applyProtection="1">
      <alignment horizontal="right" vertical="center" shrinkToFit="1"/>
      <protection locked="0"/>
    </xf>
    <xf numFmtId="0" fontId="25" fillId="5" borderId="131" xfId="29" applyNumberFormat="1" applyFont="1" applyFill="1" applyBorder="1" applyAlignment="1" applyProtection="1">
      <alignment horizontal="left" vertical="center" shrinkToFit="1"/>
      <protection locked="0"/>
    </xf>
    <xf numFmtId="0" fontId="25" fillId="5" borderId="134" xfId="29" applyNumberFormat="1" applyFont="1" applyFill="1" applyBorder="1" applyAlignment="1" applyProtection="1">
      <alignment horizontal="left" vertical="center" shrinkToFit="1"/>
      <protection locked="0"/>
    </xf>
    <xf numFmtId="177" fontId="25" fillId="0" borderId="137" xfId="29" applyNumberFormat="1" applyFont="1" applyBorder="1" applyAlignment="1" applyProtection="1">
      <alignment horizontal="right" vertical="center" shrinkToFit="1"/>
      <protection locked="0"/>
    </xf>
    <xf numFmtId="177" fontId="25" fillId="0" borderId="128" xfId="29" applyNumberFormat="1" applyFont="1" applyBorder="1" applyAlignment="1" applyProtection="1">
      <alignment horizontal="right" vertical="center" shrinkToFit="1"/>
      <protection locked="0"/>
    </xf>
    <xf numFmtId="0" fontId="25" fillId="0" borderId="128" xfId="29" applyNumberFormat="1" applyFont="1" applyBorder="1" applyAlignment="1" applyProtection="1">
      <alignment horizontal="left" vertical="center" shrinkToFit="1"/>
      <protection locked="0"/>
    </xf>
    <xf numFmtId="0" fontId="25" fillId="0" borderId="138" xfId="29" applyNumberFormat="1" applyFont="1" applyBorder="1" applyAlignment="1" applyProtection="1">
      <alignment horizontal="left" vertical="center" shrinkToFit="1"/>
      <protection locked="0"/>
    </xf>
    <xf numFmtId="177" fontId="25" fillId="0" borderId="127" xfId="36" applyNumberFormat="1" applyFont="1" applyBorder="1" applyAlignment="1" applyProtection="1">
      <alignment horizontal="right" vertical="center" shrinkToFit="1"/>
      <protection locked="0"/>
    </xf>
    <xf numFmtId="177" fontId="25" fillId="0" borderId="128" xfId="36" applyNumberFormat="1" applyFont="1" applyBorder="1" applyAlignment="1" applyProtection="1">
      <alignment horizontal="right" vertical="center" shrinkToFit="1"/>
      <protection locked="0"/>
    </xf>
    <xf numFmtId="177" fontId="25" fillId="0" borderId="129" xfId="36" applyNumberFormat="1" applyFont="1" applyBorder="1" applyAlignment="1" applyProtection="1">
      <alignment horizontal="right" vertical="center" shrinkToFit="1"/>
      <protection locked="0"/>
    </xf>
    <xf numFmtId="0" fontId="25" fillId="0" borderId="119" xfId="29" applyNumberFormat="1" applyFont="1" applyBorder="1" applyAlignment="1" applyProtection="1">
      <alignment horizontal="left" vertical="center" shrinkToFit="1"/>
      <protection locked="0"/>
    </xf>
    <xf numFmtId="0" fontId="25" fillId="0" borderId="124" xfId="29" applyNumberFormat="1" applyFont="1" applyBorder="1" applyAlignment="1" applyProtection="1">
      <alignment horizontal="left" vertical="center" shrinkToFit="1"/>
      <protection locked="0"/>
    </xf>
    <xf numFmtId="177" fontId="25" fillId="0" borderId="123" xfId="29" applyNumberFormat="1" applyFont="1" applyBorder="1" applyAlignment="1" applyProtection="1">
      <alignment horizontal="right" vertical="center" shrinkToFit="1"/>
      <protection locked="0"/>
    </xf>
    <xf numFmtId="177" fontId="25" fillId="0" borderId="119" xfId="29" applyNumberFormat="1" applyFont="1" applyBorder="1" applyAlignment="1" applyProtection="1">
      <alignment horizontal="right" vertical="center" shrinkToFit="1"/>
      <protection locked="0"/>
    </xf>
    <xf numFmtId="177" fontId="25" fillId="0" borderId="104"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25" xfId="29" applyNumberFormat="1" applyFont="1" applyBorder="1" applyAlignment="1" applyProtection="1">
      <alignment horizontal="righ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8" xfId="29" applyNumberFormat="1" applyFont="1" applyBorder="1" applyAlignment="1" applyProtection="1">
      <alignment horizontal="left" vertical="center" shrinkToFit="1"/>
      <protection locked="0"/>
    </xf>
    <xf numFmtId="0" fontId="25" fillId="0" borderId="126" xfId="29" applyNumberFormat="1" applyFont="1" applyBorder="1" applyAlignment="1" applyProtection="1">
      <alignment horizontal="left" vertical="center" shrinkToFit="1"/>
      <protection locked="0"/>
    </xf>
    <xf numFmtId="0" fontId="25" fillId="0" borderId="104" xfId="29"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1" fillId="7" borderId="67"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00" xfId="30" applyFont="1" applyFill="1" applyBorder="1" applyAlignment="1" applyProtection="1">
      <alignment horizontal="center" vertical="center" wrapText="1"/>
      <protection locked="0"/>
    </xf>
    <xf numFmtId="0" fontId="1" fillId="7" borderId="101" xfId="30" applyFont="1" applyFill="1" applyBorder="1" applyAlignment="1" applyProtection="1">
      <alignment horizontal="center" vertical="center" wrapText="1"/>
      <protection locked="0"/>
    </xf>
    <xf numFmtId="0" fontId="1" fillId="7" borderId="102" xfId="30" applyFont="1" applyFill="1" applyBorder="1" applyAlignment="1" applyProtection="1">
      <alignment horizontal="center" vertical="center" wrapText="1"/>
      <protection locked="0"/>
    </xf>
    <xf numFmtId="177" fontId="25" fillId="0" borderId="107" xfId="36" applyNumberFormat="1" applyFont="1" applyBorder="1" applyAlignment="1" applyProtection="1">
      <alignment horizontal="right" vertical="center" shrinkToFit="1"/>
      <protection locked="0"/>
    </xf>
    <xf numFmtId="177" fontId="25" fillId="0" borderId="108" xfId="36" applyNumberFormat="1" applyFont="1" applyBorder="1" applyAlignment="1" applyProtection="1">
      <alignment horizontal="right" vertical="center" shrinkToFit="1"/>
      <protection locked="0"/>
    </xf>
    <xf numFmtId="177" fontId="25" fillId="0" borderId="109" xfId="36" applyNumberFormat="1" applyFont="1" applyBorder="1" applyAlignment="1" applyProtection="1">
      <alignment horizontal="right" vertical="center" shrinkToFit="1"/>
      <protection locked="0"/>
    </xf>
    <xf numFmtId="177" fontId="25" fillId="0" borderId="110" xfId="36" applyNumberFormat="1" applyFont="1" applyBorder="1" applyAlignment="1" applyProtection="1">
      <alignment horizontal="right" vertical="center" shrinkToFit="1"/>
      <protection locked="0"/>
    </xf>
    <xf numFmtId="177" fontId="25" fillId="0" borderId="111" xfId="36" applyNumberFormat="1" applyFont="1" applyBorder="1" applyAlignment="1" applyProtection="1">
      <alignment horizontal="right" vertical="center" shrinkToFit="1"/>
      <protection locked="0"/>
    </xf>
    <xf numFmtId="177" fontId="25" fillId="0" borderId="112" xfId="36" applyNumberFormat="1" applyFont="1" applyBorder="1" applyAlignment="1" applyProtection="1">
      <alignment horizontal="right" vertical="center" shrinkToFi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7" borderId="46" xfId="30" applyFont="1" applyFill="1" applyBorder="1" applyAlignment="1" applyProtection="1">
      <alignment horizontal="center" vertical="center" wrapText="1"/>
      <protection locked="0"/>
    </xf>
    <xf numFmtId="0" fontId="25" fillId="7" borderId="113" xfId="30" applyFont="1" applyFill="1" applyBorder="1" applyAlignment="1" applyProtection="1">
      <alignment horizontal="center" vertical="center" wrapText="1"/>
      <protection locked="0"/>
    </xf>
    <xf numFmtId="0" fontId="25" fillId="0" borderId="104" xfId="29" applyNumberFormat="1" applyFont="1" applyBorder="1" applyAlignment="1" applyProtection="1">
      <alignment horizontal="left" vertical="center" shrinkToFit="1"/>
      <protection locked="0"/>
    </xf>
    <xf numFmtId="0" fontId="25" fillId="0" borderId="105"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5" xfId="22" applyFont="1" applyFill="1" applyBorder="1" applyAlignment="1" applyProtection="1">
      <alignment horizontal="left" vertical="center"/>
    </xf>
    <xf numFmtId="0" fontId="6" fillId="0" borderId="82" xfId="22" applyFont="1" applyFill="1" applyBorder="1" applyAlignment="1" applyProtection="1">
      <alignment horizontal="left" vertical="center"/>
    </xf>
    <xf numFmtId="0" fontId="6" fillId="0" borderId="84" xfId="22" applyFont="1" applyFill="1" applyBorder="1" applyAlignment="1" applyProtection="1">
      <alignment horizontal="left" vertical="center"/>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81" xfId="37" applyFont="1" applyBorder="1" applyAlignment="1">
      <alignment horizontal="left" vertical="center" wrapText="1"/>
    </xf>
    <xf numFmtId="0" fontId="7" fillId="0" borderId="82" xfId="37" applyFont="1" applyFill="1" applyBorder="1" applyAlignment="1">
      <alignment horizontal="left" vertical="center" wrapText="1"/>
    </xf>
    <xf numFmtId="0" fontId="7" fillId="0" borderId="82" xfId="37" applyFont="1" applyBorder="1" applyAlignment="1">
      <alignment horizontal="left" vertical="center" wrapText="1"/>
    </xf>
    <xf numFmtId="0" fontId="7" fillId="0" borderId="84" xfId="37" applyFont="1" applyBorder="1" applyAlignment="1">
      <alignment horizontal="left" vertical="center" wrapText="1"/>
    </xf>
    <xf numFmtId="0" fontId="7" fillId="0" borderId="78" xfId="37" applyFont="1" applyFill="1" applyBorder="1" applyAlignment="1">
      <alignment horizontal="left" vertical="center" wrapText="1"/>
    </xf>
    <xf numFmtId="0" fontId="7" fillId="0" borderId="80" xfId="37" applyFont="1" applyFill="1" applyBorder="1" applyAlignment="1">
      <alignment horizontal="left" vertical="center" wrapText="1"/>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31" xfId="24" applyFont="1" applyFill="1" applyBorder="1" applyAlignment="1">
      <alignment vertical="center"/>
    </xf>
    <xf numFmtId="0" fontId="7" fillId="0" borderId="81" xfId="24" applyFont="1" applyFill="1" applyBorder="1" applyAlignment="1">
      <alignment vertical="center"/>
    </xf>
    <xf numFmtId="0" fontId="7" fillId="0" borderId="13" xfId="24" applyFont="1" applyFill="1" applyBorder="1" applyAlignment="1">
      <alignment vertical="center"/>
    </xf>
    <xf numFmtId="0" fontId="7" fillId="0" borderId="83" xfId="24" applyFont="1" applyFill="1" applyBorder="1" applyAlignment="1">
      <alignment vertical="center"/>
    </xf>
    <xf numFmtId="0" fontId="7" fillId="0" borderId="82" xfId="24" applyFont="1" applyFill="1" applyBorder="1" applyAlignment="1">
      <alignment vertical="center"/>
    </xf>
    <xf numFmtId="0" fontId="7" fillId="0" borderId="84"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8" xfId="24" applyFont="1" applyFill="1" applyBorder="1" applyAlignment="1">
      <alignment vertical="center"/>
    </xf>
    <xf numFmtId="0" fontId="7" fillId="0" borderId="80" xfId="24" applyFont="1" applyFill="1" applyBorder="1" applyAlignment="1">
      <alignmen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31" xfId="23" applyFont="1" applyFill="1" applyBorder="1" applyAlignment="1">
      <alignment horizontal="left" vertical="center"/>
    </xf>
    <xf numFmtId="0" fontId="7" fillId="0" borderId="81" xfId="23" applyFont="1" applyFill="1" applyBorder="1" applyAlignment="1">
      <alignment horizontal="left" vertical="center"/>
    </xf>
    <xf numFmtId="0" fontId="7" fillId="0" borderId="13" xfId="23" applyFont="1" applyFill="1" applyBorder="1" applyAlignment="1">
      <alignment vertical="center"/>
    </xf>
    <xf numFmtId="0" fontId="7" fillId="0" borderId="83" xfId="23" applyFont="1" applyFill="1" applyBorder="1" applyAlignment="1">
      <alignment vertical="center"/>
    </xf>
    <xf numFmtId="0" fontId="7" fillId="0" borderId="82" xfId="23" applyFont="1" applyFill="1" applyBorder="1" applyAlignment="1">
      <alignment horizontal="left" vertical="center"/>
    </xf>
    <xf numFmtId="0" fontId="7" fillId="0" borderId="84" xfId="23" applyFont="1" applyFill="1" applyBorder="1" applyAlignment="1">
      <alignment horizontal="lef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8" xfId="23" applyFont="1" applyFill="1" applyBorder="1" applyAlignment="1">
      <alignment horizontal="left" vertical="center"/>
    </xf>
    <xf numFmtId="0" fontId="7" fillId="0" borderId="80" xfId="23" applyFont="1" applyFill="1" applyBorder="1" applyAlignment="1">
      <alignment horizontal="left" vertical="center"/>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extLst>
            <c:ext xmlns:c16="http://schemas.microsoft.com/office/drawing/2014/chart" uri="{C3380CC4-5D6E-409C-BE32-E72D297353CC}">
              <c16:uniqueId val="{00000000-1C0F-4A6A-B310-CA8A925DED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117055</c:v>
                </c:pt>
                <c:pt idx="1">
                  <c:v>116427</c:v>
                </c:pt>
                <c:pt idx="2">
                  <c:v>144079</c:v>
                </c:pt>
                <c:pt idx="3">
                  <c:v>236156</c:v>
                </c:pt>
                <c:pt idx="4">
                  <c:v>355835</c:v>
                </c:pt>
              </c:numCache>
            </c:numRef>
          </c:val>
          <c:smooth val="0"/>
          <c:extLst>
            <c:ext xmlns:c16="http://schemas.microsoft.com/office/drawing/2014/chart" uri="{C3380CC4-5D6E-409C-BE32-E72D297353CC}">
              <c16:uniqueId val="{00000001-1C0F-4A6A-B310-CA8A925DEDA6}"/>
            </c:ext>
          </c:extLst>
        </c:ser>
        <c:dLbls>
          <c:showLegendKey val="0"/>
          <c:showVal val="0"/>
          <c:showCatName val="0"/>
          <c:showSerName val="0"/>
          <c:showPercent val="0"/>
          <c:showBubbleSize val="0"/>
        </c:dLbls>
        <c:marker val="1"/>
        <c:smooth val="0"/>
        <c:axId val="356923088"/>
        <c:axId val="1"/>
      </c:lineChart>
      <c:catAx>
        <c:axId val="356923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6923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13.85</c:v>
                </c:pt>
                <c:pt idx="1">
                  <c:v>11.59</c:v>
                </c:pt>
                <c:pt idx="2">
                  <c:v>9.16</c:v>
                </c:pt>
                <c:pt idx="3">
                  <c:v>8.82</c:v>
                </c:pt>
                <c:pt idx="4">
                  <c:v>12.65</c:v>
                </c:pt>
              </c:numCache>
            </c:numRef>
          </c:val>
          <c:extLst>
            <c:ext xmlns:c16="http://schemas.microsoft.com/office/drawing/2014/chart" uri="{C3380CC4-5D6E-409C-BE32-E72D297353CC}">
              <c16:uniqueId val="{00000000-CED0-4871-ACB8-A11D997BCD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45.74</c:v>
                </c:pt>
                <c:pt idx="1">
                  <c:v>56.76</c:v>
                </c:pt>
                <c:pt idx="2">
                  <c:v>65.08</c:v>
                </c:pt>
                <c:pt idx="3">
                  <c:v>78.790000000000006</c:v>
                </c:pt>
                <c:pt idx="4">
                  <c:v>84.95</c:v>
                </c:pt>
              </c:numCache>
            </c:numRef>
          </c:val>
          <c:extLst>
            <c:ext xmlns:c16="http://schemas.microsoft.com/office/drawing/2014/chart" uri="{C3380CC4-5D6E-409C-BE32-E72D297353CC}">
              <c16:uniqueId val="{00000001-CED0-4871-ACB8-A11D997BCD1B}"/>
            </c:ext>
          </c:extLst>
        </c:ser>
        <c:dLbls>
          <c:showLegendKey val="0"/>
          <c:showVal val="0"/>
          <c:showCatName val="0"/>
          <c:showSerName val="0"/>
          <c:showPercent val="0"/>
          <c:showBubbleSize val="0"/>
        </c:dLbls>
        <c:gapWidth val="250"/>
        <c:overlap val="100"/>
        <c:axId val="462394144"/>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8.34</c:v>
                </c:pt>
                <c:pt idx="1">
                  <c:v>-2.2000000000000002</c:v>
                </c:pt>
                <c:pt idx="2">
                  <c:v>3.08</c:v>
                </c:pt>
                <c:pt idx="3">
                  <c:v>8.8800000000000008</c:v>
                </c:pt>
                <c:pt idx="4">
                  <c:v>4.6399999999999997</c:v>
                </c:pt>
              </c:numCache>
            </c:numRef>
          </c:val>
          <c:smooth val="0"/>
          <c:extLst>
            <c:ext xmlns:c16="http://schemas.microsoft.com/office/drawing/2014/chart" uri="{C3380CC4-5D6E-409C-BE32-E72D297353CC}">
              <c16:uniqueId val="{00000002-CED0-4871-ACB8-A11D997BCD1B}"/>
            </c:ext>
          </c:extLst>
        </c:ser>
        <c:dLbls>
          <c:showLegendKey val="0"/>
          <c:showVal val="0"/>
          <c:showCatName val="0"/>
          <c:showSerName val="0"/>
          <c:showPercent val="0"/>
          <c:showBubbleSize val="0"/>
        </c:dLbls>
        <c:marker val="1"/>
        <c:smooth val="0"/>
        <c:axId val="462394144"/>
        <c:axId val="1"/>
      </c:lineChart>
      <c:catAx>
        <c:axId val="46239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39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0.21</c:v>
                </c:pt>
                <c:pt idx="2">
                  <c:v>#N/A</c:v>
                </c:pt>
                <c:pt idx="3">
                  <c:v>0.17</c:v>
                </c:pt>
                <c:pt idx="4">
                  <c:v>#N/A</c:v>
                </c:pt>
                <c:pt idx="5">
                  <c:v>0.1</c:v>
                </c:pt>
                <c:pt idx="6">
                  <c:v>#N/A</c:v>
                </c:pt>
                <c:pt idx="7">
                  <c:v>0.22</c:v>
                </c:pt>
                <c:pt idx="8">
                  <c:v>#N/A</c:v>
                </c:pt>
                <c:pt idx="9">
                  <c:v>0.13</c:v>
                </c:pt>
              </c:numCache>
            </c:numRef>
          </c:val>
          <c:extLst>
            <c:ext xmlns:c16="http://schemas.microsoft.com/office/drawing/2014/chart" uri="{C3380CC4-5D6E-409C-BE32-E72D297353CC}">
              <c16:uniqueId val="{00000000-1CCB-478D-AF4B-894CE4E87B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CB-478D-AF4B-894CE4E87BAD}"/>
            </c:ext>
          </c:extLst>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0.23</c:v>
                </c:pt>
                <c:pt idx="2">
                  <c:v>#N/A</c:v>
                </c:pt>
                <c:pt idx="3">
                  <c:v>0.3</c:v>
                </c:pt>
                <c:pt idx="4">
                  <c:v>#N/A</c:v>
                </c:pt>
                <c:pt idx="5">
                  <c:v>0.1</c:v>
                </c:pt>
                <c:pt idx="6">
                  <c:v>#N/A</c:v>
                </c:pt>
                <c:pt idx="7">
                  <c:v>0.08</c:v>
                </c:pt>
                <c:pt idx="8">
                  <c:v>#N/A</c:v>
                </c:pt>
                <c:pt idx="9">
                  <c:v>0.08</c:v>
                </c:pt>
              </c:numCache>
            </c:numRef>
          </c:val>
          <c:extLst>
            <c:ext xmlns:c16="http://schemas.microsoft.com/office/drawing/2014/chart" uri="{C3380CC4-5D6E-409C-BE32-E72D297353CC}">
              <c16:uniqueId val="{00000002-1CCB-478D-AF4B-894CE4E87BAD}"/>
            </c:ext>
          </c:extLst>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0.41</c:v>
                </c:pt>
                <c:pt idx="2">
                  <c:v>#N/A</c:v>
                </c:pt>
                <c:pt idx="3">
                  <c:v>0.27</c:v>
                </c:pt>
                <c:pt idx="4">
                  <c:v>#N/A</c:v>
                </c:pt>
                <c:pt idx="5">
                  <c:v>0.22</c:v>
                </c:pt>
                <c:pt idx="6">
                  <c:v>#N/A</c:v>
                </c:pt>
                <c:pt idx="7">
                  <c:v>0.08</c:v>
                </c:pt>
                <c:pt idx="8">
                  <c:v>#N/A</c:v>
                </c:pt>
                <c:pt idx="9">
                  <c:v>0.16</c:v>
                </c:pt>
              </c:numCache>
            </c:numRef>
          </c:val>
          <c:extLst>
            <c:ext xmlns:c16="http://schemas.microsoft.com/office/drawing/2014/chart" uri="{C3380CC4-5D6E-409C-BE32-E72D297353CC}">
              <c16:uniqueId val="{00000003-1CCB-478D-AF4B-894CE4E87BAD}"/>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0.47</c:v>
                </c:pt>
                <c:pt idx="2">
                  <c:v>#N/A</c:v>
                </c:pt>
                <c:pt idx="3">
                  <c:v>1.02</c:v>
                </c:pt>
                <c:pt idx="4">
                  <c:v>#N/A</c:v>
                </c:pt>
                <c:pt idx="5">
                  <c:v>0.9</c:v>
                </c:pt>
                <c:pt idx="6">
                  <c:v>#N/A</c:v>
                </c:pt>
                <c:pt idx="7">
                  <c:v>1.02</c:v>
                </c:pt>
                <c:pt idx="8">
                  <c:v>#N/A</c:v>
                </c:pt>
                <c:pt idx="9">
                  <c:v>0.48</c:v>
                </c:pt>
              </c:numCache>
            </c:numRef>
          </c:val>
          <c:extLst>
            <c:ext xmlns:c16="http://schemas.microsoft.com/office/drawing/2014/chart" uri="{C3380CC4-5D6E-409C-BE32-E72D297353CC}">
              <c16:uniqueId val="{00000004-1CCB-478D-AF4B-894CE4E87BAD}"/>
            </c:ext>
          </c:extLst>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0.21</c:v>
                </c:pt>
                <c:pt idx="2">
                  <c:v>#N/A</c:v>
                </c:pt>
                <c:pt idx="3">
                  <c:v>0.02</c:v>
                </c:pt>
                <c:pt idx="4">
                  <c:v>#N/A</c:v>
                </c:pt>
                <c:pt idx="5">
                  <c:v>0.34</c:v>
                </c:pt>
                <c:pt idx="6">
                  <c:v>#N/A</c:v>
                </c:pt>
                <c:pt idx="7">
                  <c:v>0.25</c:v>
                </c:pt>
                <c:pt idx="8">
                  <c:v>#N/A</c:v>
                </c:pt>
                <c:pt idx="9">
                  <c:v>0.49</c:v>
                </c:pt>
              </c:numCache>
            </c:numRef>
          </c:val>
          <c:extLst>
            <c:ext xmlns:c16="http://schemas.microsoft.com/office/drawing/2014/chart" uri="{C3380CC4-5D6E-409C-BE32-E72D297353CC}">
              <c16:uniqueId val="{00000005-1CCB-478D-AF4B-894CE4E87BAD}"/>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c:v>
                </c:pt>
                <c:pt idx="2">
                  <c:v>#N/A</c:v>
                </c:pt>
                <c:pt idx="3">
                  <c:v>0.05</c:v>
                </c:pt>
                <c:pt idx="4">
                  <c:v>#N/A</c:v>
                </c:pt>
                <c:pt idx="5">
                  <c:v>0.06</c:v>
                </c:pt>
                <c:pt idx="6">
                  <c:v>#N/A</c:v>
                </c:pt>
                <c:pt idx="7">
                  <c:v>0.2</c:v>
                </c:pt>
                <c:pt idx="8">
                  <c:v>#N/A</c:v>
                </c:pt>
                <c:pt idx="9">
                  <c:v>2.0299999999999998</c:v>
                </c:pt>
              </c:numCache>
            </c:numRef>
          </c:val>
          <c:extLst>
            <c:ext xmlns:c16="http://schemas.microsoft.com/office/drawing/2014/chart" uri="{C3380CC4-5D6E-409C-BE32-E72D297353CC}">
              <c16:uniqueId val="{00000006-1CCB-478D-AF4B-894CE4E87BA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7.84</c:v>
                </c:pt>
                <c:pt idx="2">
                  <c:v>#N/A</c:v>
                </c:pt>
                <c:pt idx="3">
                  <c:v>7.5</c:v>
                </c:pt>
                <c:pt idx="4">
                  <c:v>#N/A</c:v>
                </c:pt>
                <c:pt idx="5">
                  <c:v>7.64</c:v>
                </c:pt>
                <c:pt idx="6">
                  <c:v>#N/A</c:v>
                </c:pt>
                <c:pt idx="7">
                  <c:v>8.15</c:v>
                </c:pt>
                <c:pt idx="8">
                  <c:v>#N/A</c:v>
                </c:pt>
                <c:pt idx="9">
                  <c:v>9.08</c:v>
                </c:pt>
              </c:numCache>
            </c:numRef>
          </c:val>
          <c:extLst>
            <c:ext xmlns:c16="http://schemas.microsoft.com/office/drawing/2014/chart" uri="{C3380CC4-5D6E-409C-BE32-E72D297353CC}">
              <c16:uniqueId val="{00000007-1CCB-478D-AF4B-894CE4E87BA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13.71</c:v>
                </c:pt>
                <c:pt idx="2">
                  <c:v>#N/A</c:v>
                </c:pt>
                <c:pt idx="3">
                  <c:v>11.47</c:v>
                </c:pt>
                <c:pt idx="4">
                  <c:v>#N/A</c:v>
                </c:pt>
                <c:pt idx="5">
                  <c:v>9.06</c:v>
                </c:pt>
                <c:pt idx="6">
                  <c:v>#N/A</c:v>
                </c:pt>
                <c:pt idx="7">
                  <c:v>8.74</c:v>
                </c:pt>
                <c:pt idx="8">
                  <c:v>#N/A</c:v>
                </c:pt>
                <c:pt idx="9">
                  <c:v>12.57</c:v>
                </c:pt>
              </c:numCache>
            </c:numRef>
          </c:val>
          <c:extLst>
            <c:ext xmlns:c16="http://schemas.microsoft.com/office/drawing/2014/chart" uri="{C3380CC4-5D6E-409C-BE32-E72D297353CC}">
              <c16:uniqueId val="{00000008-1CCB-478D-AF4B-894CE4E87BAD}"/>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17.22</c:v>
                </c:pt>
                <c:pt idx="2">
                  <c:v>#N/A</c:v>
                </c:pt>
                <c:pt idx="3">
                  <c:v>18.579999999999998</c:v>
                </c:pt>
                <c:pt idx="4">
                  <c:v>#N/A</c:v>
                </c:pt>
                <c:pt idx="5">
                  <c:v>18.63</c:v>
                </c:pt>
                <c:pt idx="6">
                  <c:v>#N/A</c:v>
                </c:pt>
                <c:pt idx="7">
                  <c:v>19.079999999999998</c:v>
                </c:pt>
                <c:pt idx="8">
                  <c:v>#N/A</c:v>
                </c:pt>
                <c:pt idx="9">
                  <c:v>20.49</c:v>
                </c:pt>
              </c:numCache>
            </c:numRef>
          </c:val>
          <c:extLst>
            <c:ext xmlns:c16="http://schemas.microsoft.com/office/drawing/2014/chart" uri="{C3380CC4-5D6E-409C-BE32-E72D297353CC}">
              <c16:uniqueId val="{00000009-1CCB-478D-AF4B-894CE4E87BAD}"/>
            </c:ext>
          </c:extLst>
        </c:ser>
        <c:dLbls>
          <c:showLegendKey val="0"/>
          <c:showVal val="0"/>
          <c:showCatName val="0"/>
          <c:showSerName val="0"/>
          <c:showPercent val="0"/>
          <c:showBubbleSize val="0"/>
        </c:dLbls>
        <c:gapWidth val="150"/>
        <c:overlap val="100"/>
        <c:axId val="462393488"/>
        <c:axId val="1"/>
      </c:barChart>
      <c:catAx>
        <c:axId val="46239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393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1619</c:v>
                </c:pt>
                <c:pt idx="5">
                  <c:v>1532</c:v>
                </c:pt>
                <c:pt idx="8">
                  <c:v>1515</c:v>
                </c:pt>
                <c:pt idx="11">
                  <c:v>1526</c:v>
                </c:pt>
                <c:pt idx="14">
                  <c:v>1555</c:v>
                </c:pt>
              </c:numCache>
            </c:numRef>
          </c:val>
          <c:extLst>
            <c:ext xmlns:c16="http://schemas.microsoft.com/office/drawing/2014/chart" uri="{C3380CC4-5D6E-409C-BE32-E72D297353CC}">
              <c16:uniqueId val="{00000000-03B3-4376-A1C2-A3E3B34486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B3-4376-A1C2-A3E3B34486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c:v>
                </c:pt>
                <c:pt idx="3">
                  <c:v>2</c:v>
                </c:pt>
                <c:pt idx="6">
                  <c:v>1</c:v>
                </c:pt>
                <c:pt idx="9">
                  <c:v>306</c:v>
                </c:pt>
                <c:pt idx="12">
                  <c:v>152</c:v>
                </c:pt>
              </c:numCache>
            </c:numRef>
          </c:val>
          <c:extLst>
            <c:ext xmlns:c16="http://schemas.microsoft.com/office/drawing/2014/chart" uri="{C3380CC4-5D6E-409C-BE32-E72D297353CC}">
              <c16:uniqueId val="{00000002-03B3-4376-A1C2-A3E3B34486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59</c:v>
                </c:pt>
                <c:pt idx="3">
                  <c:v>53</c:v>
                </c:pt>
                <c:pt idx="6">
                  <c:v>42</c:v>
                </c:pt>
                <c:pt idx="9">
                  <c:v>40</c:v>
                </c:pt>
                <c:pt idx="12">
                  <c:v>32</c:v>
                </c:pt>
              </c:numCache>
            </c:numRef>
          </c:val>
          <c:extLst>
            <c:ext xmlns:c16="http://schemas.microsoft.com/office/drawing/2014/chart" uri="{C3380CC4-5D6E-409C-BE32-E72D297353CC}">
              <c16:uniqueId val="{00000003-03B3-4376-A1C2-A3E3B34486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555</c:v>
                </c:pt>
                <c:pt idx="3">
                  <c:v>581</c:v>
                </c:pt>
                <c:pt idx="6">
                  <c:v>558</c:v>
                </c:pt>
                <c:pt idx="9">
                  <c:v>528</c:v>
                </c:pt>
                <c:pt idx="12">
                  <c:v>558</c:v>
                </c:pt>
              </c:numCache>
            </c:numRef>
          </c:val>
          <c:extLst>
            <c:ext xmlns:c16="http://schemas.microsoft.com/office/drawing/2014/chart" uri="{C3380CC4-5D6E-409C-BE32-E72D297353CC}">
              <c16:uniqueId val="{00000004-03B3-4376-A1C2-A3E3B34486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B3-4376-A1C2-A3E3B34486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B3-4376-A1C2-A3E3B34486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1915</c:v>
                </c:pt>
                <c:pt idx="3">
                  <c:v>1734</c:v>
                </c:pt>
                <c:pt idx="6">
                  <c:v>1582</c:v>
                </c:pt>
                <c:pt idx="9">
                  <c:v>1423</c:v>
                </c:pt>
                <c:pt idx="12">
                  <c:v>1381</c:v>
                </c:pt>
              </c:numCache>
            </c:numRef>
          </c:val>
          <c:extLst>
            <c:ext xmlns:c16="http://schemas.microsoft.com/office/drawing/2014/chart" uri="{C3380CC4-5D6E-409C-BE32-E72D297353CC}">
              <c16:uniqueId val="{00000007-03B3-4376-A1C2-A3E3B3448635}"/>
            </c:ext>
          </c:extLst>
        </c:ser>
        <c:dLbls>
          <c:showLegendKey val="0"/>
          <c:showVal val="0"/>
          <c:showCatName val="0"/>
          <c:showSerName val="0"/>
          <c:showPercent val="0"/>
          <c:showBubbleSize val="0"/>
        </c:dLbls>
        <c:gapWidth val="100"/>
        <c:overlap val="100"/>
        <c:axId val="462386600"/>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912</c:v>
                </c:pt>
                <c:pt idx="2">
                  <c:v>#N/A</c:v>
                </c:pt>
                <c:pt idx="3">
                  <c:v>#N/A</c:v>
                </c:pt>
                <c:pt idx="4">
                  <c:v>838</c:v>
                </c:pt>
                <c:pt idx="5">
                  <c:v>#N/A</c:v>
                </c:pt>
                <c:pt idx="6">
                  <c:v>#N/A</c:v>
                </c:pt>
                <c:pt idx="7">
                  <c:v>668</c:v>
                </c:pt>
                <c:pt idx="8">
                  <c:v>#N/A</c:v>
                </c:pt>
                <c:pt idx="9">
                  <c:v>#N/A</c:v>
                </c:pt>
                <c:pt idx="10">
                  <c:v>771</c:v>
                </c:pt>
                <c:pt idx="11">
                  <c:v>#N/A</c:v>
                </c:pt>
                <c:pt idx="12">
                  <c:v>#N/A</c:v>
                </c:pt>
                <c:pt idx="13">
                  <c:v>568</c:v>
                </c:pt>
                <c:pt idx="14">
                  <c:v>#N/A</c:v>
                </c:pt>
              </c:numCache>
            </c:numRef>
          </c:val>
          <c:smooth val="0"/>
          <c:extLst>
            <c:ext xmlns:c16="http://schemas.microsoft.com/office/drawing/2014/chart" uri="{C3380CC4-5D6E-409C-BE32-E72D297353CC}">
              <c16:uniqueId val="{00000008-03B3-4376-A1C2-A3E3B3448635}"/>
            </c:ext>
          </c:extLst>
        </c:ser>
        <c:dLbls>
          <c:showLegendKey val="0"/>
          <c:showVal val="0"/>
          <c:showCatName val="0"/>
          <c:showSerName val="0"/>
          <c:showPercent val="0"/>
          <c:showBubbleSize val="0"/>
        </c:dLbls>
        <c:marker val="1"/>
        <c:smooth val="0"/>
        <c:axId val="462386600"/>
        <c:axId val="1"/>
      </c:lineChart>
      <c:catAx>
        <c:axId val="462386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386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14005</c:v>
                </c:pt>
                <c:pt idx="5">
                  <c:v>13581</c:v>
                </c:pt>
                <c:pt idx="8">
                  <c:v>13889</c:v>
                </c:pt>
                <c:pt idx="11">
                  <c:v>14634</c:v>
                </c:pt>
                <c:pt idx="14">
                  <c:v>16687</c:v>
                </c:pt>
              </c:numCache>
            </c:numRef>
          </c:val>
          <c:extLst>
            <c:ext xmlns:c16="http://schemas.microsoft.com/office/drawing/2014/chart" uri="{C3380CC4-5D6E-409C-BE32-E72D297353CC}">
              <c16:uniqueId val="{00000000-B1C1-42A0-8ADE-F1FB05DAFC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1323</c:v>
                </c:pt>
                <c:pt idx="5">
                  <c:v>1170</c:v>
                </c:pt>
                <c:pt idx="8">
                  <c:v>1061</c:v>
                </c:pt>
                <c:pt idx="11">
                  <c:v>918</c:v>
                </c:pt>
                <c:pt idx="14">
                  <c:v>794</c:v>
                </c:pt>
              </c:numCache>
            </c:numRef>
          </c:val>
          <c:extLst>
            <c:ext xmlns:c16="http://schemas.microsoft.com/office/drawing/2014/chart" uri="{C3380CC4-5D6E-409C-BE32-E72D297353CC}">
              <c16:uniqueId val="{00000001-B1C1-42A0-8ADE-F1FB05DAFC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4945</c:v>
                </c:pt>
                <c:pt idx="5">
                  <c:v>5761</c:v>
                </c:pt>
                <c:pt idx="8">
                  <c:v>6581</c:v>
                </c:pt>
                <c:pt idx="11">
                  <c:v>7483</c:v>
                </c:pt>
                <c:pt idx="14">
                  <c:v>7965</c:v>
                </c:pt>
              </c:numCache>
            </c:numRef>
          </c:val>
          <c:extLst>
            <c:ext xmlns:c16="http://schemas.microsoft.com/office/drawing/2014/chart" uri="{C3380CC4-5D6E-409C-BE32-E72D297353CC}">
              <c16:uniqueId val="{00000002-B1C1-42A0-8ADE-F1FB05DAFC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C1-42A0-8ADE-F1FB05DAFC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C1-42A0-8ADE-F1FB05DAFC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5-B1C1-42A0-8ADE-F1FB05DAFC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1629</c:v>
                </c:pt>
                <c:pt idx="3">
                  <c:v>1493</c:v>
                </c:pt>
                <c:pt idx="6">
                  <c:v>1455</c:v>
                </c:pt>
                <c:pt idx="9">
                  <c:v>1304</c:v>
                </c:pt>
                <c:pt idx="12">
                  <c:v>1178</c:v>
                </c:pt>
              </c:numCache>
            </c:numRef>
          </c:val>
          <c:extLst>
            <c:ext xmlns:c16="http://schemas.microsoft.com/office/drawing/2014/chart" uri="{C3380CC4-5D6E-409C-BE32-E72D297353CC}">
              <c16:uniqueId val="{00000006-B1C1-42A0-8ADE-F1FB05DAFC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227</c:v>
                </c:pt>
                <c:pt idx="3">
                  <c:v>229</c:v>
                </c:pt>
                <c:pt idx="6">
                  <c:v>203</c:v>
                </c:pt>
                <c:pt idx="9">
                  <c:v>306</c:v>
                </c:pt>
                <c:pt idx="12">
                  <c:v>594</c:v>
                </c:pt>
              </c:numCache>
            </c:numRef>
          </c:val>
          <c:extLst>
            <c:ext xmlns:c16="http://schemas.microsoft.com/office/drawing/2014/chart" uri="{C3380CC4-5D6E-409C-BE32-E72D297353CC}">
              <c16:uniqueId val="{00000007-B1C1-42A0-8ADE-F1FB05DAFC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7784</c:v>
                </c:pt>
                <c:pt idx="3">
                  <c:v>8242</c:v>
                </c:pt>
                <c:pt idx="6">
                  <c:v>8039</c:v>
                </c:pt>
                <c:pt idx="9">
                  <c:v>7651</c:v>
                </c:pt>
                <c:pt idx="12">
                  <c:v>7833</c:v>
                </c:pt>
              </c:numCache>
            </c:numRef>
          </c:val>
          <c:extLst>
            <c:ext xmlns:c16="http://schemas.microsoft.com/office/drawing/2014/chart" uri="{C3380CC4-5D6E-409C-BE32-E72D297353CC}">
              <c16:uniqueId val="{00000008-B1C1-42A0-8ADE-F1FB05DAFC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59</c:v>
                </c:pt>
                <c:pt idx="3">
                  <c:v>48</c:v>
                </c:pt>
                <c:pt idx="6">
                  <c:v>8612</c:v>
                </c:pt>
                <c:pt idx="9">
                  <c:v>7044</c:v>
                </c:pt>
                <c:pt idx="12">
                  <c:v>3697</c:v>
                </c:pt>
              </c:numCache>
            </c:numRef>
          </c:val>
          <c:extLst>
            <c:ext xmlns:c16="http://schemas.microsoft.com/office/drawing/2014/chart" uri="{C3380CC4-5D6E-409C-BE32-E72D297353CC}">
              <c16:uniqueId val="{00000009-B1C1-42A0-8ADE-F1FB05DAFC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12755</c:v>
                </c:pt>
                <c:pt idx="3">
                  <c:v>12085</c:v>
                </c:pt>
                <c:pt idx="6">
                  <c:v>12006</c:v>
                </c:pt>
                <c:pt idx="9">
                  <c:v>13014</c:v>
                </c:pt>
                <c:pt idx="12">
                  <c:v>15583</c:v>
                </c:pt>
              </c:numCache>
            </c:numRef>
          </c:val>
          <c:extLst>
            <c:ext xmlns:c16="http://schemas.microsoft.com/office/drawing/2014/chart" uri="{C3380CC4-5D6E-409C-BE32-E72D297353CC}">
              <c16:uniqueId val="{0000000A-B1C1-42A0-8ADE-F1FB05DAFC25}"/>
            </c:ext>
          </c:extLst>
        </c:ser>
        <c:dLbls>
          <c:showLegendKey val="0"/>
          <c:showVal val="0"/>
          <c:showCatName val="0"/>
          <c:showSerName val="0"/>
          <c:showPercent val="0"/>
          <c:showBubbleSize val="0"/>
        </c:dLbls>
        <c:gapWidth val="100"/>
        <c:overlap val="100"/>
        <c:axId val="462388896"/>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2184</c:v>
                </c:pt>
                <c:pt idx="2">
                  <c:v>#N/A</c:v>
                </c:pt>
                <c:pt idx="3">
                  <c:v>#N/A</c:v>
                </c:pt>
                <c:pt idx="4">
                  <c:v>1587</c:v>
                </c:pt>
                <c:pt idx="5">
                  <c:v>#N/A</c:v>
                </c:pt>
                <c:pt idx="6">
                  <c:v>#N/A</c:v>
                </c:pt>
                <c:pt idx="7">
                  <c:v>8784</c:v>
                </c:pt>
                <c:pt idx="8">
                  <c:v>#N/A</c:v>
                </c:pt>
                <c:pt idx="9">
                  <c:v>#N/A</c:v>
                </c:pt>
                <c:pt idx="10">
                  <c:v>6284</c:v>
                </c:pt>
                <c:pt idx="11">
                  <c:v>#N/A</c:v>
                </c:pt>
                <c:pt idx="12">
                  <c:v>#N/A</c:v>
                </c:pt>
                <c:pt idx="13">
                  <c:v>3439</c:v>
                </c:pt>
                <c:pt idx="14">
                  <c:v>#N/A</c:v>
                </c:pt>
              </c:numCache>
            </c:numRef>
          </c:val>
          <c:smooth val="0"/>
          <c:extLst>
            <c:ext xmlns:c16="http://schemas.microsoft.com/office/drawing/2014/chart" uri="{C3380CC4-5D6E-409C-BE32-E72D297353CC}">
              <c16:uniqueId val="{0000000B-B1C1-42A0-8ADE-F1FB05DAFC25}"/>
            </c:ext>
          </c:extLst>
        </c:ser>
        <c:dLbls>
          <c:showLegendKey val="0"/>
          <c:showVal val="0"/>
          <c:showCatName val="0"/>
          <c:showSerName val="0"/>
          <c:showPercent val="0"/>
          <c:showBubbleSize val="0"/>
        </c:dLbls>
        <c:marker val="1"/>
        <c:smooth val="0"/>
        <c:axId val="462388896"/>
        <c:axId val="1"/>
      </c:lineChart>
      <c:catAx>
        <c:axId val="46238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38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1025" name="AutoShape 1">
          <a:extLst>
            <a:ext uri="{FF2B5EF4-FFF2-40B4-BE49-F238E27FC236}">
              <a16:creationId xmlns:a16="http://schemas.microsoft.com/office/drawing/2014/main" id="{8CCB1EC7-0EE8-43BD-947D-CEA056ECEF8C}"/>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1026" name="AutoShape 2">
          <a:extLst>
            <a:ext uri="{FF2B5EF4-FFF2-40B4-BE49-F238E27FC236}">
              <a16:creationId xmlns:a16="http://schemas.microsoft.com/office/drawing/2014/main" id="{AD180244-BCDD-4641-B136-72867145A645}"/>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BBD1F004-695E-4F64-8AFB-E54114D9356A}"/>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A95D5024-78E1-48F8-B2B9-B38652343A81}"/>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4BED0AC8-54DB-456B-BA20-0D20A38A8E5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E3AA8285-C682-47EE-8348-9B012B36558B}"/>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D131BC29-4D7A-4916-B41E-AE0CEDF4026E}"/>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F96EF09E-EE52-4931-AB1B-8A2AAAF8D0C1}"/>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DF8EEC7B-1F8C-4612-8015-56FFFCEAD72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23D01A1D-3D91-4D21-A367-F4A6416B5229}"/>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136D184F-CDD7-41ED-9484-FE5DBBC68DBF}"/>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5F23074D-45CF-4BD7-A034-1803225C5048}"/>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13,773
13,672
419.68
14,589,942
13,589,785
937,573
7,413,441
15,583,165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15D65CC7-7EFC-45DB-95BF-B36928961819}"/>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9ACEE83C-4F23-4FBC-84EF-D3297AF5A8D5}"/>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B862E4D4-3100-41E6-9CA0-B9ACC6286C47}"/>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9.7
57.5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96B43388-D454-42C5-A7AE-EE72825C30D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BF2D71D9-8BFA-4012-B18B-6DC38A699E65}"/>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E99AC702-1AFC-4906-9399-B916E10EF212}"/>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7DD63B5-C5FE-4B57-BB66-8EF64F12C1B8}"/>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8F7858F-BCD8-4705-AA7E-ACD8F1B12164}"/>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D96C6DE4-7B3A-4459-B22D-AACDD9D8317A}"/>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94C55A44-3C05-469F-A6DB-A8B16673BFA7}"/>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899302D8-DFC5-4744-B091-E4363D4D03F6}"/>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2C67E7BD-D5A8-41B6-A87F-C6CBBFA35193}"/>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8A16FE23-BF73-4A20-B6A3-C4B020210135}"/>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4ECA39F-0508-422A-AA9C-1D30FA1A8CC4}"/>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DB2326C2-6679-481E-AFD6-6A05BBE5CED3}"/>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36B247D4-6F3A-4DD6-A4BA-F2B7E5C58731}"/>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3C75A670-D239-4355-8494-20A091D9E588}"/>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59E30C67-F1BA-4C6F-ADAF-5694BA8BACB3}"/>
            </a:ext>
          </a:extLst>
        </xdr:cNvPr>
        <xdr:cNvSpPr txBox="1"/>
      </xdr:nvSpPr>
      <xdr:spPr>
        <a:xfrm>
          <a:off x="764117" y="3325283"/>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88EC3F1B-E4A5-4288-A111-73C81101155A}"/>
            </a:ext>
          </a:extLst>
        </xdr:cNvPr>
        <xdr:cNvSpPr txBox="1"/>
      </xdr:nvSpPr>
      <xdr:spPr>
        <a:xfrm>
          <a:off x="764117" y="357505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36D3F6B8-C56D-4896-8E3F-BBF9F23D08D9}"/>
            </a:ext>
          </a:extLst>
        </xdr:cNvPr>
        <xdr:cNvSpPr txBox="1"/>
      </xdr:nvSpPr>
      <xdr:spPr>
        <a:xfrm>
          <a:off x="764117" y="3826933"/>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CF2C162C-B148-449A-ABD5-DF05AA755B49}"/>
            </a:ext>
          </a:extLst>
        </xdr:cNvPr>
        <xdr:cNvSpPr txBox="1"/>
      </xdr:nvSpPr>
      <xdr:spPr>
        <a:xfrm>
          <a:off x="764117" y="40767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64560"/>
    <xdr:sp macro="" textlink="">
      <xdr:nvSpPr>
        <xdr:cNvPr id="33" name="テキスト ボックス 32">
          <a:extLst>
            <a:ext uri="{FF2B5EF4-FFF2-40B4-BE49-F238E27FC236}">
              <a16:creationId xmlns:a16="http://schemas.microsoft.com/office/drawing/2014/main" id="{E85692FE-7F8B-47E7-B0E4-D04D9205D27D}"/>
            </a:ext>
          </a:extLst>
        </xdr:cNvPr>
        <xdr:cNvSpPr txBox="1"/>
      </xdr:nvSpPr>
      <xdr:spPr>
        <a:xfrm>
          <a:off x="764117" y="43285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a:extLst>
            <a:ext uri="{FF2B5EF4-FFF2-40B4-BE49-F238E27FC236}">
              <a16:creationId xmlns:a16="http://schemas.microsoft.com/office/drawing/2014/main" id="{4CA2518B-6AC3-47A6-A318-B0C5E62DDEDA}"/>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a:extLst>
            <a:ext uri="{FF2B5EF4-FFF2-40B4-BE49-F238E27FC236}">
              <a16:creationId xmlns:a16="http://schemas.microsoft.com/office/drawing/2014/main" id="{9C206117-9AB2-4636-B90F-CCC2B7027A1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a:extLst>
            <a:ext uri="{FF2B5EF4-FFF2-40B4-BE49-F238E27FC236}">
              <a16:creationId xmlns:a16="http://schemas.microsoft.com/office/drawing/2014/main" id="{557BCA29-B1E6-475F-A424-A502F6CAA75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a:extLst>
            <a:ext uri="{FF2B5EF4-FFF2-40B4-BE49-F238E27FC236}">
              <a16:creationId xmlns:a16="http://schemas.microsoft.com/office/drawing/2014/main" id="{963A651C-B76D-468D-8368-F0A50539918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a:extLst>
            <a:ext uri="{FF2B5EF4-FFF2-40B4-BE49-F238E27FC236}">
              <a16:creationId xmlns:a16="http://schemas.microsoft.com/office/drawing/2014/main" id="{A51818E1-3BBC-4F6A-8C88-1016E5191363}"/>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a:extLst>
            <a:ext uri="{FF2B5EF4-FFF2-40B4-BE49-F238E27FC236}">
              <a16:creationId xmlns:a16="http://schemas.microsoft.com/office/drawing/2014/main" id="{BA878A3C-D27F-4CB2-8BD9-08808D777112}"/>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a:extLst>
            <a:ext uri="{FF2B5EF4-FFF2-40B4-BE49-F238E27FC236}">
              <a16:creationId xmlns:a16="http://schemas.microsoft.com/office/drawing/2014/main" id="{AB303679-9CD0-4D4B-9EED-85782EB95DE6}"/>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a:extLst>
            <a:ext uri="{FF2B5EF4-FFF2-40B4-BE49-F238E27FC236}">
              <a16:creationId xmlns:a16="http://schemas.microsoft.com/office/drawing/2014/main" id="{F0FD72E3-906E-46F6-8ED9-0C71A84A82AA}"/>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a:extLst>
            <a:ext uri="{FF2B5EF4-FFF2-40B4-BE49-F238E27FC236}">
              <a16:creationId xmlns:a16="http://schemas.microsoft.com/office/drawing/2014/main" id="{3CA83BFA-05CC-4383-939E-CB7F33F60A29}"/>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a:extLst>
            <a:ext uri="{FF2B5EF4-FFF2-40B4-BE49-F238E27FC236}">
              <a16:creationId xmlns:a16="http://schemas.microsoft.com/office/drawing/2014/main" id="{2E445F1A-F921-4280-88D3-19AD255C3C6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a:extLst>
            <a:ext uri="{FF2B5EF4-FFF2-40B4-BE49-F238E27FC236}">
              <a16:creationId xmlns:a16="http://schemas.microsoft.com/office/drawing/2014/main" id="{38366D01-3963-4353-B438-BE51CBF7F669}"/>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a:extLst>
            <a:ext uri="{FF2B5EF4-FFF2-40B4-BE49-F238E27FC236}">
              <a16:creationId xmlns:a16="http://schemas.microsoft.com/office/drawing/2014/main" id="{34E84F7F-EEC4-45B9-AF46-B62EB43D18D8}"/>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a:extLst>
            <a:ext uri="{FF2B5EF4-FFF2-40B4-BE49-F238E27FC236}">
              <a16:creationId xmlns:a16="http://schemas.microsoft.com/office/drawing/2014/main" id="{1A55FD55-D946-477C-AA44-15F420575C08}"/>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en-US" sz="1100">
              <a:latin typeface="ＭＳ Ｐゴシック"/>
            </a:rPr>
            <a:t>　人口の減少と急速な高齢化に加え、町内に基盤となる産業が乏しいことから、税収等の大きな伸びは期待できず、財政基盤が弱く財政力指数は低い水準で推移している。</a:t>
          </a:r>
        </a:p>
        <a:p>
          <a:pPr>
            <a:lnSpc>
              <a:spcPts val="1300"/>
            </a:lnSpc>
          </a:pPr>
          <a:r>
            <a:rPr kumimoji="1" lang="ja-JP" altLang="en-US" sz="1100">
              <a:latin typeface="ＭＳ Ｐゴシック"/>
            </a:rPr>
            <a:t>　今後、税等の収納率向上と定員管理・給与の適正化等歳出の抑制に取り組み、財政の健全化と財政基盤の強化に努める。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a:extLst>
            <a:ext uri="{FF2B5EF4-FFF2-40B4-BE49-F238E27FC236}">
              <a16:creationId xmlns:a16="http://schemas.microsoft.com/office/drawing/2014/main" id="{DB55B91B-CC4B-445B-87CA-B64C663685C9}"/>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a:extLst>
            <a:ext uri="{FF2B5EF4-FFF2-40B4-BE49-F238E27FC236}">
              <a16:creationId xmlns:a16="http://schemas.microsoft.com/office/drawing/2014/main" id="{CBD71F19-F7FF-484F-ABAA-C821F3752C35}"/>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a:extLst>
            <a:ext uri="{FF2B5EF4-FFF2-40B4-BE49-F238E27FC236}">
              <a16:creationId xmlns:a16="http://schemas.microsoft.com/office/drawing/2014/main" id="{D8DF6CF6-F88A-4785-B1CF-45D689B4A1AF}"/>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a:extLst>
            <a:ext uri="{FF2B5EF4-FFF2-40B4-BE49-F238E27FC236}">
              <a16:creationId xmlns:a16="http://schemas.microsoft.com/office/drawing/2014/main" id="{16A94946-C6DF-4919-A906-334A70129C5F}"/>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a:extLst>
            <a:ext uri="{FF2B5EF4-FFF2-40B4-BE49-F238E27FC236}">
              <a16:creationId xmlns:a16="http://schemas.microsoft.com/office/drawing/2014/main" id="{87649FD8-B9E1-4DB7-96DD-14903AEF2212}"/>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a:extLst>
            <a:ext uri="{FF2B5EF4-FFF2-40B4-BE49-F238E27FC236}">
              <a16:creationId xmlns:a16="http://schemas.microsoft.com/office/drawing/2014/main" id="{A50CD8B8-892F-405A-B709-EFBA200FA5A5}"/>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a:extLst>
            <a:ext uri="{FF2B5EF4-FFF2-40B4-BE49-F238E27FC236}">
              <a16:creationId xmlns:a16="http://schemas.microsoft.com/office/drawing/2014/main" id="{02FDE9B7-08A2-40E8-8BC6-CC44B666500E}"/>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a:extLst>
            <a:ext uri="{FF2B5EF4-FFF2-40B4-BE49-F238E27FC236}">
              <a16:creationId xmlns:a16="http://schemas.microsoft.com/office/drawing/2014/main" id="{F4E779D5-A051-4265-AFBD-8C92C6100EA4}"/>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a:extLst>
            <a:ext uri="{FF2B5EF4-FFF2-40B4-BE49-F238E27FC236}">
              <a16:creationId xmlns:a16="http://schemas.microsoft.com/office/drawing/2014/main" id="{C1266A5F-C1BE-4D3B-A345-A4DE4B6E2AE3}"/>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a:extLst>
            <a:ext uri="{FF2B5EF4-FFF2-40B4-BE49-F238E27FC236}">
              <a16:creationId xmlns:a16="http://schemas.microsoft.com/office/drawing/2014/main" id="{18F65921-BC35-437E-9D35-D54D6D1402D4}"/>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a:extLst>
            <a:ext uri="{FF2B5EF4-FFF2-40B4-BE49-F238E27FC236}">
              <a16:creationId xmlns:a16="http://schemas.microsoft.com/office/drawing/2014/main" id="{F43E7377-B3C1-4150-B4EE-4B4D6BF0D79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a:extLst>
            <a:ext uri="{FF2B5EF4-FFF2-40B4-BE49-F238E27FC236}">
              <a16:creationId xmlns:a16="http://schemas.microsoft.com/office/drawing/2014/main" id="{73CB86C3-9F73-43F0-8A9E-FB5A0063710B}"/>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a:extLst>
            <a:ext uri="{FF2B5EF4-FFF2-40B4-BE49-F238E27FC236}">
              <a16:creationId xmlns:a16="http://schemas.microsoft.com/office/drawing/2014/main" id="{019C110B-0018-4CBF-956E-0F48EB1BABBA}"/>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64569C45-7F54-47D5-A7F0-CD9D8377C5CC}"/>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7FC76FBC-604B-41C5-BB60-D8E5529AC22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4FAC3DDE-D5A4-4F26-8FAF-9E2AF0AC4D8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a:extLst>
            <a:ext uri="{FF2B5EF4-FFF2-40B4-BE49-F238E27FC236}">
              <a16:creationId xmlns:a16="http://schemas.microsoft.com/office/drawing/2014/main" id="{8C1B0247-F37F-407D-B7BA-E674CC0C09F4}"/>
            </a:ext>
          </a:extLst>
        </xdr:cNvPr>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a:extLst>
            <a:ext uri="{FF2B5EF4-FFF2-40B4-BE49-F238E27FC236}">
              <a16:creationId xmlns:a16="http://schemas.microsoft.com/office/drawing/2014/main" id="{84E221FD-8460-4041-BD02-C691F030F7B8}"/>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a:extLst>
            <a:ext uri="{FF2B5EF4-FFF2-40B4-BE49-F238E27FC236}">
              <a16:creationId xmlns:a16="http://schemas.microsoft.com/office/drawing/2014/main" id="{4EBF540E-0B58-4524-8AC4-332B70CFDB6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a:extLst>
            <a:ext uri="{FF2B5EF4-FFF2-40B4-BE49-F238E27FC236}">
              <a16:creationId xmlns:a16="http://schemas.microsoft.com/office/drawing/2014/main" id="{15F9B2CE-C216-46BF-8BC8-4D52DBE40C24}"/>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a:extLst>
            <a:ext uri="{FF2B5EF4-FFF2-40B4-BE49-F238E27FC236}">
              <a16:creationId xmlns:a16="http://schemas.microsoft.com/office/drawing/2014/main" id="{D32F6704-2341-4CB1-A77D-15F272E8C903}"/>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49288</xdr:rowOff>
    </xdr:from>
    <xdr:to>
      <xdr:col>7</xdr:col>
      <xdr:colOff>152400</xdr:colOff>
      <xdr:row>43</xdr:row>
      <xdr:rowOff>49288</xdr:rowOff>
    </xdr:to>
    <xdr:cxnSp macro="">
      <xdr:nvCxnSpPr>
        <xdr:cNvPr id="68" name="直線コネクタ 67">
          <a:extLst>
            <a:ext uri="{FF2B5EF4-FFF2-40B4-BE49-F238E27FC236}">
              <a16:creationId xmlns:a16="http://schemas.microsoft.com/office/drawing/2014/main" id="{C1F3C56B-D8D2-435D-A637-F388952A1AD7}"/>
            </a:ext>
          </a:extLst>
        </xdr:cNvPr>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a:extLst>
            <a:ext uri="{FF2B5EF4-FFF2-40B4-BE49-F238E27FC236}">
              <a16:creationId xmlns:a16="http://schemas.microsoft.com/office/drawing/2014/main" id="{98D0040F-0112-4B59-B064-BA94E1C9EA70}"/>
            </a:ext>
          </a:extLst>
        </xdr:cNvPr>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a:extLst>
            <a:ext uri="{FF2B5EF4-FFF2-40B4-BE49-F238E27FC236}">
              <a16:creationId xmlns:a16="http://schemas.microsoft.com/office/drawing/2014/main" id="{B89ADF0F-862B-49CF-9474-895E3438A637}"/>
            </a:ext>
          </a:extLst>
        </xdr:cNvPr>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43</xdr:row>
      <xdr:rowOff>49288</xdr:rowOff>
    </xdr:from>
    <xdr:to>
      <xdr:col>6</xdr:col>
      <xdr:colOff>0</xdr:colOff>
      <xdr:row>43</xdr:row>
      <xdr:rowOff>49288</xdr:rowOff>
    </xdr:to>
    <xdr:cxnSp macro="">
      <xdr:nvCxnSpPr>
        <xdr:cNvPr id="71" name="直線コネクタ 70">
          <a:extLst>
            <a:ext uri="{FF2B5EF4-FFF2-40B4-BE49-F238E27FC236}">
              <a16:creationId xmlns:a16="http://schemas.microsoft.com/office/drawing/2014/main" id="{6804A1F1-3296-4F74-A49C-4A392458F6D9}"/>
            </a:ext>
          </a:extLst>
        </xdr:cNvPr>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a:extLst>
            <a:ext uri="{FF2B5EF4-FFF2-40B4-BE49-F238E27FC236}">
              <a16:creationId xmlns:a16="http://schemas.microsoft.com/office/drawing/2014/main" id="{A87E8966-77B0-402C-8889-3E1FA1B5015E}"/>
            </a:ext>
          </a:extLst>
        </xdr:cNvPr>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41</xdr:row>
      <xdr:rowOff>18342</xdr:rowOff>
    </xdr:from>
    <xdr:ext cx="736600" cy="259045"/>
    <xdr:sp macro="" textlink="">
      <xdr:nvSpPr>
        <xdr:cNvPr id="73" name="テキスト ボックス 72">
          <a:extLst>
            <a:ext uri="{FF2B5EF4-FFF2-40B4-BE49-F238E27FC236}">
              <a16:creationId xmlns:a16="http://schemas.microsoft.com/office/drawing/2014/main" id="{1F11896E-31BC-476F-B8CA-AD584CBDF750}"/>
            </a:ext>
          </a:extLst>
        </xdr:cNvPr>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49288</xdr:rowOff>
    </xdr:from>
    <xdr:to>
      <xdr:col>4</xdr:col>
      <xdr:colOff>482600</xdr:colOff>
      <xdr:row>43</xdr:row>
      <xdr:rowOff>60778</xdr:rowOff>
    </xdr:to>
    <xdr:cxnSp macro="">
      <xdr:nvCxnSpPr>
        <xdr:cNvPr id="74" name="直線コネクタ 73">
          <a:extLst>
            <a:ext uri="{FF2B5EF4-FFF2-40B4-BE49-F238E27FC236}">
              <a16:creationId xmlns:a16="http://schemas.microsoft.com/office/drawing/2014/main" id="{A01E6F47-117E-4576-909F-08BB98186F12}"/>
            </a:ext>
          </a:extLst>
        </xdr:cNvPr>
        <xdr:cNvCxnSpPr/>
      </xdr:nvCxnSpPr>
      <xdr:spPr>
        <a:xfrm flipV="1">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a:extLst>
            <a:ext uri="{FF2B5EF4-FFF2-40B4-BE49-F238E27FC236}">
              <a16:creationId xmlns:a16="http://schemas.microsoft.com/office/drawing/2014/main" id="{269B8BBC-C86A-4073-BE66-15A21974F5CB}"/>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41</xdr:row>
      <xdr:rowOff>6851</xdr:rowOff>
    </xdr:from>
    <xdr:ext cx="762000" cy="259045"/>
    <xdr:sp macro="" textlink="">
      <xdr:nvSpPr>
        <xdr:cNvPr id="76" name="テキスト ボックス 75">
          <a:extLst>
            <a:ext uri="{FF2B5EF4-FFF2-40B4-BE49-F238E27FC236}">
              <a16:creationId xmlns:a16="http://schemas.microsoft.com/office/drawing/2014/main" id="{E3691A13-3602-4829-A1F7-6733663CC3B4}"/>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60778</xdr:rowOff>
    </xdr:to>
    <xdr:cxnSp macro="">
      <xdr:nvCxnSpPr>
        <xdr:cNvPr id="77" name="直線コネクタ 76">
          <a:extLst>
            <a:ext uri="{FF2B5EF4-FFF2-40B4-BE49-F238E27FC236}">
              <a16:creationId xmlns:a16="http://schemas.microsoft.com/office/drawing/2014/main" id="{A6F9BF5F-2BC2-4BC1-93EC-3C166EE9FEE4}"/>
            </a:ext>
          </a:extLst>
        </xdr:cNvPr>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a:extLst>
            <a:ext uri="{FF2B5EF4-FFF2-40B4-BE49-F238E27FC236}">
              <a16:creationId xmlns:a16="http://schemas.microsoft.com/office/drawing/2014/main" id="{A6E674FB-55C2-46C7-BBFE-2BC26D25B2DD}"/>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40</xdr:row>
      <xdr:rowOff>166810</xdr:rowOff>
    </xdr:from>
    <xdr:ext cx="762000" cy="259045"/>
    <xdr:sp macro="" textlink="">
      <xdr:nvSpPr>
        <xdr:cNvPr id="79" name="テキスト ボックス 78">
          <a:extLst>
            <a:ext uri="{FF2B5EF4-FFF2-40B4-BE49-F238E27FC236}">
              <a16:creationId xmlns:a16="http://schemas.microsoft.com/office/drawing/2014/main" id="{67BD333A-41FB-453D-8B17-EAB53F82F18A}"/>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a:extLst>
            <a:ext uri="{FF2B5EF4-FFF2-40B4-BE49-F238E27FC236}">
              <a16:creationId xmlns:a16="http://schemas.microsoft.com/office/drawing/2014/main" id="{142BA166-9DE7-4F7F-B94A-85766585A619}"/>
            </a:ext>
          </a:extLst>
        </xdr:cNvPr>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40</xdr:row>
      <xdr:rowOff>109358</xdr:rowOff>
    </xdr:from>
    <xdr:ext cx="762000" cy="259045"/>
    <xdr:sp macro="" textlink="">
      <xdr:nvSpPr>
        <xdr:cNvPr id="81" name="テキスト ボックス 80">
          <a:extLst>
            <a:ext uri="{FF2B5EF4-FFF2-40B4-BE49-F238E27FC236}">
              <a16:creationId xmlns:a16="http://schemas.microsoft.com/office/drawing/2014/main" id="{B9A749E7-AE1A-4A52-B9EE-24D7A760DE68}"/>
            </a:ext>
          </a:extLst>
        </xdr:cNvPr>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D181994E-E8FB-4394-AACD-89ABA1B7F2B4}"/>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1074AE3-E3D5-4357-8C06-211F01591CAC}"/>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9CF7905-30AC-45DF-93A7-B446E5E50083}"/>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52C7F4D-29CD-4F3E-BAA3-D8553B5FD5DA}"/>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C2DB2D1F-371F-4F1D-962D-D06DC316283B}"/>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87" name="円/楕円 86">
          <a:extLst>
            <a:ext uri="{FF2B5EF4-FFF2-40B4-BE49-F238E27FC236}">
              <a16:creationId xmlns:a16="http://schemas.microsoft.com/office/drawing/2014/main" id="{DF5F2AFF-28EF-4A27-9052-54FAA00448C6}"/>
            </a:ext>
          </a:extLst>
        </xdr:cNvPr>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42</xdr:row>
      <xdr:rowOff>142015</xdr:rowOff>
    </xdr:from>
    <xdr:ext cx="762000" cy="259045"/>
    <xdr:sp macro="" textlink="">
      <xdr:nvSpPr>
        <xdr:cNvPr id="88" name="財政力該当値テキスト">
          <a:extLst>
            <a:ext uri="{FF2B5EF4-FFF2-40B4-BE49-F238E27FC236}">
              <a16:creationId xmlns:a16="http://schemas.microsoft.com/office/drawing/2014/main" id="{97EFDAAD-9968-4951-A12E-62A238ED614F}"/>
            </a:ext>
          </a:extLst>
        </xdr:cNvPr>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169938</xdr:rowOff>
    </xdr:from>
    <xdr:to>
      <xdr:col>6</xdr:col>
      <xdr:colOff>50800</xdr:colOff>
      <xdr:row>43</xdr:row>
      <xdr:rowOff>100088</xdr:rowOff>
    </xdr:to>
    <xdr:sp macro="" textlink="">
      <xdr:nvSpPr>
        <xdr:cNvPr id="89" name="円/楕円 88">
          <a:extLst>
            <a:ext uri="{FF2B5EF4-FFF2-40B4-BE49-F238E27FC236}">
              <a16:creationId xmlns:a16="http://schemas.microsoft.com/office/drawing/2014/main" id="{CA1F2A2A-030B-4E89-8751-EBD443865BD6}"/>
            </a:ext>
          </a:extLst>
        </xdr:cNvPr>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43</xdr:row>
      <xdr:rowOff>84865</xdr:rowOff>
    </xdr:from>
    <xdr:ext cx="736600" cy="259045"/>
    <xdr:sp macro="" textlink="">
      <xdr:nvSpPr>
        <xdr:cNvPr id="90" name="テキスト ボックス 89">
          <a:extLst>
            <a:ext uri="{FF2B5EF4-FFF2-40B4-BE49-F238E27FC236}">
              <a16:creationId xmlns:a16="http://schemas.microsoft.com/office/drawing/2014/main" id="{7391FF54-63DB-48B9-858B-D919115DFC79}"/>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169938</xdr:rowOff>
    </xdr:from>
    <xdr:to>
      <xdr:col>4</xdr:col>
      <xdr:colOff>533400</xdr:colOff>
      <xdr:row>43</xdr:row>
      <xdr:rowOff>100088</xdr:rowOff>
    </xdr:to>
    <xdr:sp macro="" textlink="">
      <xdr:nvSpPr>
        <xdr:cNvPr id="91" name="円/楕円 90">
          <a:extLst>
            <a:ext uri="{FF2B5EF4-FFF2-40B4-BE49-F238E27FC236}">
              <a16:creationId xmlns:a16="http://schemas.microsoft.com/office/drawing/2014/main" id="{24A518DD-E8CD-4802-8635-B70BB4BCD344}"/>
            </a:ext>
          </a:extLst>
        </xdr:cNvPr>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43</xdr:row>
      <xdr:rowOff>84865</xdr:rowOff>
    </xdr:from>
    <xdr:ext cx="762000" cy="259045"/>
    <xdr:sp macro="" textlink="">
      <xdr:nvSpPr>
        <xdr:cNvPr id="92" name="テキスト ボックス 91">
          <a:extLst>
            <a:ext uri="{FF2B5EF4-FFF2-40B4-BE49-F238E27FC236}">
              <a16:creationId xmlns:a16="http://schemas.microsoft.com/office/drawing/2014/main" id="{1794E2FE-F439-4635-AC60-C0FAD3C95E7D}"/>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3" name="円/楕円 92">
          <a:extLst>
            <a:ext uri="{FF2B5EF4-FFF2-40B4-BE49-F238E27FC236}">
              <a16:creationId xmlns:a16="http://schemas.microsoft.com/office/drawing/2014/main" id="{BB4EBEFE-A01F-49A4-AC89-EA6137B7FF32}"/>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43</xdr:row>
      <xdr:rowOff>96355</xdr:rowOff>
    </xdr:from>
    <xdr:ext cx="762000" cy="259045"/>
    <xdr:sp macro="" textlink="">
      <xdr:nvSpPr>
        <xdr:cNvPr id="94" name="テキスト ボックス 93">
          <a:extLst>
            <a:ext uri="{FF2B5EF4-FFF2-40B4-BE49-F238E27FC236}">
              <a16:creationId xmlns:a16="http://schemas.microsoft.com/office/drawing/2014/main" id="{F68A1551-C5D9-4D56-84F8-93B6F21090AD}"/>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5" name="円/楕円 94">
          <a:extLst>
            <a:ext uri="{FF2B5EF4-FFF2-40B4-BE49-F238E27FC236}">
              <a16:creationId xmlns:a16="http://schemas.microsoft.com/office/drawing/2014/main" id="{608F43AA-B8B1-445D-B235-7B388E7E7277}"/>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43</xdr:row>
      <xdr:rowOff>96355</xdr:rowOff>
    </xdr:from>
    <xdr:ext cx="762000" cy="259045"/>
    <xdr:sp macro="" textlink="">
      <xdr:nvSpPr>
        <xdr:cNvPr id="96" name="テキスト ボックス 95">
          <a:extLst>
            <a:ext uri="{FF2B5EF4-FFF2-40B4-BE49-F238E27FC236}">
              <a16:creationId xmlns:a16="http://schemas.microsoft.com/office/drawing/2014/main" id="{452B7B12-D72F-466B-8784-CF285769DEC3}"/>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933A1B58-99FF-4330-8E9A-7D623D806B8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D285B575-3D74-4274-9DCC-918D342BB3D7}"/>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3F708656-8E76-4AD6-8F48-A635E7603D04}"/>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C1C893C9-33D1-48F5-B116-B535217D57FA}"/>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766DDFF2-822E-4DF5-B1F3-8DD49FD9A6BD}"/>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35BEB2C3-85E8-4527-A7B6-752F0E856EF2}"/>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CD0660F2-B6C4-450F-ABAC-35823809CA8C}"/>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25D34360-531A-4347-9CE1-20E7FF2023ED}"/>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9CC20E8F-A9A8-4B1F-907D-A0355A27C7B5}"/>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27650B94-6494-412F-8945-876E3F6D7A0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888729DE-60CA-4985-832F-F16DA3410896}"/>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A8ABB9D6-F6E8-4BCB-A1B8-89E02E9B0E2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409AC2F1-9229-4DA2-AF8C-B9CE6EE215B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100"/>
            </a:lnSpc>
          </a:pPr>
          <a:r>
            <a:rPr kumimoji="1" lang="ja-JP" altLang="en-US" sz="1100">
              <a:latin typeface="ＭＳ Ｐゴシック"/>
            </a:rPr>
            <a:t>　合併後の行財政改革の断行により、職員定員管理において、２２９人から１７９人まで削減し、合併前旧団体で発行した大規模事業にかかる起債の償還も終了したことで、大幅な改善がみられた。</a:t>
          </a:r>
        </a:p>
        <a:p>
          <a:pPr>
            <a:lnSpc>
              <a:spcPts val="1200"/>
            </a:lnSpc>
          </a:pPr>
          <a:r>
            <a:rPr kumimoji="1" lang="ja-JP" altLang="en-US" sz="1100">
              <a:latin typeface="ＭＳ Ｐゴシック"/>
            </a:rPr>
            <a:t>　今後は、新たにＰＦＩでのＦＴＴＨ事業や認定こども園整備事業、教育施設整備等の大規模な事業による起債の借入に伴い、財政の硬直化が懸念される。</a:t>
          </a:r>
          <a:endParaRPr kumimoji="1" lang="en-US" altLang="ja-JP" sz="1100">
            <a:latin typeface="ＭＳ Ｐゴシック"/>
          </a:endParaRPr>
        </a:p>
        <a:p>
          <a:pPr>
            <a:lnSpc>
              <a:spcPts val="1100"/>
            </a:lnSpc>
          </a:pPr>
          <a:r>
            <a:rPr kumimoji="1" lang="ja-JP" altLang="en-US" sz="1100">
              <a:latin typeface="ＭＳ Ｐゴシック"/>
            </a:rPr>
            <a:t>　加えて、平成２７年度より普通交付税にかかる算定替の特例措置が縮減されることにより財政の硬直化が懸念される。引き続き、行財政改革の推進により財政の健全化に努める必要がある。</a:t>
          </a:r>
        </a:p>
      </xdr:txBody>
    </xdr:sp>
    <xdr:clientData/>
  </xdr:twoCellAnchor>
  <xdr:oneCellAnchor>
    <xdr:from>
      <xdr:col>1</xdr:col>
      <xdr:colOff>38100</xdr:colOff>
      <xdr:row>54</xdr:row>
      <xdr:rowOff>149225</xdr:rowOff>
    </xdr:from>
    <xdr:ext cx="298543" cy="225703"/>
    <xdr:sp macro="" textlink="">
      <xdr:nvSpPr>
        <xdr:cNvPr id="110" name="テキスト ボックス 109">
          <a:extLst>
            <a:ext uri="{FF2B5EF4-FFF2-40B4-BE49-F238E27FC236}">
              <a16:creationId xmlns:a16="http://schemas.microsoft.com/office/drawing/2014/main" id="{A925DA3F-9204-4AE4-A35B-F38AEA891BE8}"/>
            </a:ext>
          </a:extLst>
        </xdr:cNvPr>
        <xdr:cNvSpPr txBox="1"/>
      </xdr:nvSpPr>
      <xdr:spPr>
        <a:xfrm>
          <a:off x="726017" y="92932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F66BEB2B-9B38-4FB5-8B55-3C068D276E49}"/>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4B5502AD-1A12-4ABB-8CAC-005B6E861E3B}"/>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a:extLst>
            <a:ext uri="{FF2B5EF4-FFF2-40B4-BE49-F238E27FC236}">
              <a16:creationId xmlns:a16="http://schemas.microsoft.com/office/drawing/2014/main" id="{875BBCCD-73EF-426B-BC66-68BFBCE7480D}"/>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A079CAB5-A1BC-4A6E-8E4B-00D2C89F2ADC}"/>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a:extLst>
            <a:ext uri="{FF2B5EF4-FFF2-40B4-BE49-F238E27FC236}">
              <a16:creationId xmlns:a16="http://schemas.microsoft.com/office/drawing/2014/main" id="{F68B1B4F-5D49-4DF9-B0E2-EC0DE1AC2B37}"/>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D89D7242-15B1-42E8-9DC0-EFDD64D7D697}"/>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a:extLst>
            <a:ext uri="{FF2B5EF4-FFF2-40B4-BE49-F238E27FC236}">
              <a16:creationId xmlns:a16="http://schemas.microsoft.com/office/drawing/2014/main" id="{444DD5B3-880A-449C-81F6-1C32A4A6A0E6}"/>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2755AC59-E117-4C17-B6C3-8B777447E6F4}"/>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a:extLst>
            <a:ext uri="{FF2B5EF4-FFF2-40B4-BE49-F238E27FC236}">
              <a16:creationId xmlns:a16="http://schemas.microsoft.com/office/drawing/2014/main" id="{E5245041-B809-4C2A-8424-29F3F4CFB46E}"/>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67D917DD-3747-48E1-A5BC-62FB80FFDD8E}"/>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a:extLst>
            <a:ext uri="{FF2B5EF4-FFF2-40B4-BE49-F238E27FC236}">
              <a16:creationId xmlns:a16="http://schemas.microsoft.com/office/drawing/2014/main" id="{FE97899D-EDC6-4EAB-AAAE-BFAFEA8F497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42CDC304-2221-4881-894A-405754D64DC5}"/>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a:extLst>
            <a:ext uri="{FF2B5EF4-FFF2-40B4-BE49-F238E27FC236}">
              <a16:creationId xmlns:a16="http://schemas.microsoft.com/office/drawing/2014/main" id="{8703C47F-9E3E-49CE-82B2-813787000779}"/>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A0D20B3E-5C8D-4536-9B42-36EED9D77A0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a:extLst>
            <a:ext uri="{FF2B5EF4-FFF2-40B4-BE49-F238E27FC236}">
              <a16:creationId xmlns:a16="http://schemas.microsoft.com/office/drawing/2014/main" id="{ED4C339C-81DE-48E8-8B07-6EE8E334E637}"/>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a:extLst>
            <a:ext uri="{FF2B5EF4-FFF2-40B4-BE49-F238E27FC236}">
              <a16:creationId xmlns:a16="http://schemas.microsoft.com/office/drawing/2014/main" id="{06B83244-4026-4FFC-A882-CD1D740C00BA}"/>
            </a:ext>
          </a:extLst>
        </xdr:cNvPr>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4133C1F-FC23-4CDB-A5BD-256B8F6A865A}"/>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a:extLst>
            <a:ext uri="{FF2B5EF4-FFF2-40B4-BE49-F238E27FC236}">
              <a16:creationId xmlns:a16="http://schemas.microsoft.com/office/drawing/2014/main" id="{3E3DB8FB-5807-4346-9573-A7E19692AD89}"/>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a:extLst>
            <a:ext uri="{FF2B5EF4-FFF2-40B4-BE49-F238E27FC236}">
              <a16:creationId xmlns:a16="http://schemas.microsoft.com/office/drawing/2014/main" id="{F93FBF10-1825-46AC-A6A1-F4989B628F51}"/>
            </a:ext>
          </a:extLst>
        </xdr:cNvPr>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a:extLst>
            <a:ext uri="{FF2B5EF4-FFF2-40B4-BE49-F238E27FC236}">
              <a16:creationId xmlns:a16="http://schemas.microsoft.com/office/drawing/2014/main" id="{AB2452FA-0D51-4E3C-9F04-B701AE0341B3}"/>
            </a:ext>
          </a:extLst>
        </xdr:cNvPr>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123402</xdr:rowOff>
    </xdr:from>
    <xdr:to>
      <xdr:col>7</xdr:col>
      <xdr:colOff>152400</xdr:colOff>
      <xdr:row>62</xdr:row>
      <xdr:rowOff>72602</xdr:rowOff>
    </xdr:to>
    <xdr:cxnSp macro="">
      <xdr:nvCxnSpPr>
        <xdr:cNvPr id="131" name="直線コネクタ 130">
          <a:extLst>
            <a:ext uri="{FF2B5EF4-FFF2-40B4-BE49-F238E27FC236}">
              <a16:creationId xmlns:a16="http://schemas.microsoft.com/office/drawing/2014/main" id="{F842282A-F427-4800-A6F3-FEF6AFF4CAA6}"/>
            </a:ext>
          </a:extLst>
        </xdr:cNvPr>
        <xdr:cNvCxnSpPr/>
      </xdr:nvCxnSpPr>
      <xdr:spPr>
        <a:xfrm>
          <a:off x="4114800" y="1058185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20972</xdr:rowOff>
    </xdr:from>
    <xdr:ext cx="762000" cy="259045"/>
    <xdr:sp macro="" textlink="">
      <xdr:nvSpPr>
        <xdr:cNvPr id="132" name="財政構造の弾力性平均値テキスト">
          <a:extLst>
            <a:ext uri="{FF2B5EF4-FFF2-40B4-BE49-F238E27FC236}">
              <a16:creationId xmlns:a16="http://schemas.microsoft.com/office/drawing/2014/main" id="{41D6491A-3632-44AF-B925-B91DD151A7D7}"/>
            </a:ext>
          </a:extLst>
        </xdr:cNvPr>
        <xdr:cNvSpPr txBox="1"/>
      </xdr:nvSpPr>
      <xdr:spPr>
        <a:xfrm>
          <a:off x="5041900" y="1099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a:extLst>
            <a:ext uri="{FF2B5EF4-FFF2-40B4-BE49-F238E27FC236}">
              <a16:creationId xmlns:a16="http://schemas.microsoft.com/office/drawing/2014/main" id="{F6C68FCC-3310-4E57-9C33-56BCB1A03BAC}"/>
            </a:ext>
          </a:extLst>
        </xdr:cNvPr>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61</xdr:row>
      <xdr:rowOff>123402</xdr:rowOff>
    </xdr:from>
    <xdr:to>
      <xdr:col>6</xdr:col>
      <xdr:colOff>0</xdr:colOff>
      <xdr:row>62</xdr:row>
      <xdr:rowOff>169121</xdr:rowOff>
    </xdr:to>
    <xdr:cxnSp macro="">
      <xdr:nvCxnSpPr>
        <xdr:cNvPr id="134" name="直線コネクタ 133">
          <a:extLst>
            <a:ext uri="{FF2B5EF4-FFF2-40B4-BE49-F238E27FC236}">
              <a16:creationId xmlns:a16="http://schemas.microsoft.com/office/drawing/2014/main" id="{E59BC4B8-3655-45F7-8C14-751D762C07CF}"/>
            </a:ext>
          </a:extLst>
        </xdr:cNvPr>
        <xdr:cNvCxnSpPr/>
      </xdr:nvCxnSpPr>
      <xdr:spPr>
        <a:xfrm flipV="1">
          <a:off x="3225800" y="10581852"/>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a:extLst>
            <a:ext uri="{FF2B5EF4-FFF2-40B4-BE49-F238E27FC236}">
              <a16:creationId xmlns:a16="http://schemas.microsoft.com/office/drawing/2014/main" id="{6DB4FFA2-0580-4DFC-9B57-C9FCF96807FC}"/>
            </a:ext>
          </a:extLst>
        </xdr:cNvPr>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64</xdr:row>
      <xdr:rowOff>95056</xdr:rowOff>
    </xdr:from>
    <xdr:ext cx="736600" cy="259045"/>
    <xdr:sp macro="" textlink="">
      <xdr:nvSpPr>
        <xdr:cNvPr id="136" name="テキスト ボックス 135">
          <a:extLst>
            <a:ext uri="{FF2B5EF4-FFF2-40B4-BE49-F238E27FC236}">
              <a16:creationId xmlns:a16="http://schemas.microsoft.com/office/drawing/2014/main" id="{3E78990B-CA92-4B89-8E92-B5C3DA07E9E5}"/>
            </a:ext>
          </a:extLst>
        </xdr:cNvPr>
        <xdr:cNvSpPr txBox="1"/>
      </xdr:nvSpPr>
      <xdr:spPr>
        <a:xfrm>
          <a:off x="3733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169121</xdr:rowOff>
    </xdr:from>
    <xdr:to>
      <xdr:col>4</xdr:col>
      <xdr:colOff>482600</xdr:colOff>
      <xdr:row>64</xdr:row>
      <xdr:rowOff>15240</xdr:rowOff>
    </xdr:to>
    <xdr:cxnSp macro="">
      <xdr:nvCxnSpPr>
        <xdr:cNvPr id="137" name="直線コネクタ 136">
          <a:extLst>
            <a:ext uri="{FF2B5EF4-FFF2-40B4-BE49-F238E27FC236}">
              <a16:creationId xmlns:a16="http://schemas.microsoft.com/office/drawing/2014/main" id="{7EF16B98-95D8-40B4-80C7-6499722D5D10}"/>
            </a:ext>
          </a:extLst>
        </xdr:cNvPr>
        <xdr:cNvCxnSpPr/>
      </xdr:nvCxnSpPr>
      <xdr:spPr>
        <a:xfrm flipV="1">
          <a:off x="2336800" y="10799021"/>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a:extLst>
            <a:ext uri="{FF2B5EF4-FFF2-40B4-BE49-F238E27FC236}">
              <a16:creationId xmlns:a16="http://schemas.microsoft.com/office/drawing/2014/main" id="{5513C0E6-3BB6-4F6D-8923-142E327FDE23}"/>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64</xdr:row>
      <xdr:rowOff>139294</xdr:rowOff>
    </xdr:from>
    <xdr:ext cx="762000" cy="259045"/>
    <xdr:sp macro="" textlink="">
      <xdr:nvSpPr>
        <xdr:cNvPr id="139" name="テキスト ボックス 138">
          <a:extLst>
            <a:ext uri="{FF2B5EF4-FFF2-40B4-BE49-F238E27FC236}">
              <a16:creationId xmlns:a16="http://schemas.microsoft.com/office/drawing/2014/main" id="{4F969964-6FDB-48AA-9219-A7186E54642B}"/>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161079</xdr:rowOff>
    </xdr:from>
    <xdr:to>
      <xdr:col>3</xdr:col>
      <xdr:colOff>279400</xdr:colOff>
      <xdr:row>64</xdr:row>
      <xdr:rowOff>15240</xdr:rowOff>
    </xdr:to>
    <xdr:cxnSp macro="">
      <xdr:nvCxnSpPr>
        <xdr:cNvPr id="140" name="直線コネクタ 139">
          <a:extLst>
            <a:ext uri="{FF2B5EF4-FFF2-40B4-BE49-F238E27FC236}">
              <a16:creationId xmlns:a16="http://schemas.microsoft.com/office/drawing/2014/main" id="{D8257FE6-6D22-415B-930A-91378F8D7B6A}"/>
            </a:ext>
          </a:extLst>
        </xdr:cNvPr>
        <xdr:cNvCxnSpPr/>
      </xdr:nvCxnSpPr>
      <xdr:spPr>
        <a:xfrm>
          <a:off x="1447800" y="10790979"/>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a:extLst>
            <a:ext uri="{FF2B5EF4-FFF2-40B4-BE49-F238E27FC236}">
              <a16:creationId xmlns:a16="http://schemas.microsoft.com/office/drawing/2014/main" id="{3170A590-8517-46E3-BF8C-A3940AA3BFC8}"/>
            </a:ext>
          </a:extLst>
        </xdr:cNvPr>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64</xdr:row>
      <xdr:rowOff>103098</xdr:rowOff>
    </xdr:from>
    <xdr:ext cx="762000" cy="259045"/>
    <xdr:sp macro="" textlink="">
      <xdr:nvSpPr>
        <xdr:cNvPr id="142" name="テキスト ボックス 141">
          <a:extLst>
            <a:ext uri="{FF2B5EF4-FFF2-40B4-BE49-F238E27FC236}">
              <a16:creationId xmlns:a16="http://schemas.microsoft.com/office/drawing/2014/main" id="{E3763FCF-5C7A-4332-8E2A-3C519BD83D17}"/>
            </a:ext>
          </a:extLst>
        </xdr:cNvPr>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a:extLst>
            <a:ext uri="{FF2B5EF4-FFF2-40B4-BE49-F238E27FC236}">
              <a16:creationId xmlns:a16="http://schemas.microsoft.com/office/drawing/2014/main" id="{21054836-87A5-41B8-8701-44343716634D}"/>
            </a:ext>
          </a:extLst>
        </xdr:cNvPr>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63</xdr:row>
      <xdr:rowOff>153898</xdr:rowOff>
    </xdr:from>
    <xdr:ext cx="762000" cy="259045"/>
    <xdr:sp macro="" textlink="">
      <xdr:nvSpPr>
        <xdr:cNvPr id="144" name="テキスト ボックス 143">
          <a:extLst>
            <a:ext uri="{FF2B5EF4-FFF2-40B4-BE49-F238E27FC236}">
              <a16:creationId xmlns:a16="http://schemas.microsoft.com/office/drawing/2014/main" id="{0C70D356-099E-42E6-BA4C-4F898C558DF6}"/>
            </a:ext>
          </a:extLst>
        </xdr:cNvPr>
        <xdr:cNvSpPr txBox="1"/>
      </xdr:nvSpPr>
      <xdr:spPr>
        <a:xfrm>
          <a:off x="1066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ADC61854-30FA-427E-82CF-7155D37F2722}"/>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98395790-8232-4EA7-9CCC-843F70849896}"/>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6A93875-4F54-4020-B6BE-6B765B180A27}"/>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E91D1EF-7926-49DA-A450-329E44298D47}"/>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B6B666F-165D-4107-8100-4C3BFB9B359D}"/>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21802</xdr:rowOff>
    </xdr:from>
    <xdr:to>
      <xdr:col>7</xdr:col>
      <xdr:colOff>203200</xdr:colOff>
      <xdr:row>62</xdr:row>
      <xdr:rowOff>123402</xdr:rowOff>
    </xdr:to>
    <xdr:sp macro="" textlink="">
      <xdr:nvSpPr>
        <xdr:cNvPr id="150" name="円/楕円 149">
          <a:extLst>
            <a:ext uri="{FF2B5EF4-FFF2-40B4-BE49-F238E27FC236}">
              <a16:creationId xmlns:a16="http://schemas.microsoft.com/office/drawing/2014/main" id="{9D134A0D-9E3E-47BC-899E-0FABEF28EF8D}"/>
            </a:ext>
          </a:extLst>
        </xdr:cNvPr>
        <xdr:cNvSpPr/>
      </xdr:nvSpPr>
      <xdr:spPr>
        <a:xfrm>
          <a:off x="49022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61</xdr:row>
      <xdr:rowOff>38329</xdr:rowOff>
    </xdr:from>
    <xdr:ext cx="762000" cy="259045"/>
    <xdr:sp macro="" textlink="">
      <xdr:nvSpPr>
        <xdr:cNvPr id="151" name="財政構造の弾力性該当値テキスト">
          <a:extLst>
            <a:ext uri="{FF2B5EF4-FFF2-40B4-BE49-F238E27FC236}">
              <a16:creationId xmlns:a16="http://schemas.microsoft.com/office/drawing/2014/main" id="{F81D886B-67FF-410F-A631-A193C6564ADF}"/>
            </a:ext>
          </a:extLst>
        </xdr:cNvPr>
        <xdr:cNvSpPr txBox="1"/>
      </xdr:nvSpPr>
      <xdr:spPr>
        <a:xfrm>
          <a:off x="50419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72602</xdr:rowOff>
    </xdr:from>
    <xdr:to>
      <xdr:col>6</xdr:col>
      <xdr:colOff>50800</xdr:colOff>
      <xdr:row>62</xdr:row>
      <xdr:rowOff>2752</xdr:rowOff>
    </xdr:to>
    <xdr:sp macro="" textlink="">
      <xdr:nvSpPr>
        <xdr:cNvPr id="152" name="円/楕円 151">
          <a:extLst>
            <a:ext uri="{FF2B5EF4-FFF2-40B4-BE49-F238E27FC236}">
              <a16:creationId xmlns:a16="http://schemas.microsoft.com/office/drawing/2014/main" id="{6B6A42E7-4E83-4DDB-B1B9-666E1FE11EE2}"/>
            </a:ext>
          </a:extLst>
        </xdr:cNvPr>
        <xdr:cNvSpPr/>
      </xdr:nvSpPr>
      <xdr:spPr>
        <a:xfrm>
          <a:off x="4064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60</xdr:row>
      <xdr:rowOff>12929</xdr:rowOff>
    </xdr:from>
    <xdr:ext cx="736600" cy="259045"/>
    <xdr:sp macro="" textlink="">
      <xdr:nvSpPr>
        <xdr:cNvPr id="153" name="テキスト ボックス 152">
          <a:extLst>
            <a:ext uri="{FF2B5EF4-FFF2-40B4-BE49-F238E27FC236}">
              <a16:creationId xmlns:a16="http://schemas.microsoft.com/office/drawing/2014/main" id="{2B5753CD-7DD8-48DB-B360-D162246F22F8}"/>
            </a:ext>
          </a:extLst>
        </xdr:cNvPr>
        <xdr:cNvSpPr txBox="1"/>
      </xdr:nvSpPr>
      <xdr:spPr>
        <a:xfrm>
          <a:off x="3733800" y="10299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118321</xdr:rowOff>
    </xdr:from>
    <xdr:to>
      <xdr:col>4</xdr:col>
      <xdr:colOff>533400</xdr:colOff>
      <xdr:row>63</xdr:row>
      <xdr:rowOff>48471</xdr:rowOff>
    </xdr:to>
    <xdr:sp macro="" textlink="">
      <xdr:nvSpPr>
        <xdr:cNvPr id="154" name="円/楕円 153">
          <a:extLst>
            <a:ext uri="{FF2B5EF4-FFF2-40B4-BE49-F238E27FC236}">
              <a16:creationId xmlns:a16="http://schemas.microsoft.com/office/drawing/2014/main" id="{7C019A67-5BE4-45A5-9D51-0473E8EB9A20}"/>
            </a:ext>
          </a:extLst>
        </xdr:cNvPr>
        <xdr:cNvSpPr/>
      </xdr:nvSpPr>
      <xdr:spPr>
        <a:xfrm>
          <a:off x="3175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61</xdr:row>
      <xdr:rowOff>58648</xdr:rowOff>
    </xdr:from>
    <xdr:ext cx="762000" cy="259045"/>
    <xdr:sp macro="" textlink="">
      <xdr:nvSpPr>
        <xdr:cNvPr id="155" name="テキスト ボックス 154">
          <a:extLst>
            <a:ext uri="{FF2B5EF4-FFF2-40B4-BE49-F238E27FC236}">
              <a16:creationId xmlns:a16="http://schemas.microsoft.com/office/drawing/2014/main" id="{4B393905-474E-4721-8352-3239145C6F57}"/>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135890</xdr:rowOff>
    </xdr:from>
    <xdr:to>
      <xdr:col>3</xdr:col>
      <xdr:colOff>330200</xdr:colOff>
      <xdr:row>64</xdr:row>
      <xdr:rowOff>66040</xdr:rowOff>
    </xdr:to>
    <xdr:sp macro="" textlink="">
      <xdr:nvSpPr>
        <xdr:cNvPr id="156" name="円/楕円 155">
          <a:extLst>
            <a:ext uri="{FF2B5EF4-FFF2-40B4-BE49-F238E27FC236}">
              <a16:creationId xmlns:a16="http://schemas.microsoft.com/office/drawing/2014/main" id="{EBDC8250-C674-4260-8CAF-07BE65BB46F8}"/>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62</xdr:row>
      <xdr:rowOff>76217</xdr:rowOff>
    </xdr:from>
    <xdr:ext cx="762000" cy="259045"/>
    <xdr:sp macro="" textlink="">
      <xdr:nvSpPr>
        <xdr:cNvPr id="157" name="テキスト ボックス 156">
          <a:extLst>
            <a:ext uri="{FF2B5EF4-FFF2-40B4-BE49-F238E27FC236}">
              <a16:creationId xmlns:a16="http://schemas.microsoft.com/office/drawing/2014/main" id="{DFB8D36F-3D2E-461F-8D5A-6357E2E6C519}"/>
            </a:ext>
          </a:extLst>
        </xdr:cNvPr>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110279</xdr:rowOff>
    </xdr:from>
    <xdr:to>
      <xdr:col>2</xdr:col>
      <xdr:colOff>127000</xdr:colOff>
      <xdr:row>63</xdr:row>
      <xdr:rowOff>40429</xdr:rowOff>
    </xdr:to>
    <xdr:sp macro="" textlink="">
      <xdr:nvSpPr>
        <xdr:cNvPr id="158" name="円/楕円 157">
          <a:extLst>
            <a:ext uri="{FF2B5EF4-FFF2-40B4-BE49-F238E27FC236}">
              <a16:creationId xmlns:a16="http://schemas.microsoft.com/office/drawing/2014/main" id="{E1A02782-A9C6-4EB3-A997-4EB8791A7FF3}"/>
            </a:ext>
          </a:extLst>
        </xdr:cNvPr>
        <xdr:cNvSpPr/>
      </xdr:nvSpPr>
      <xdr:spPr>
        <a:xfrm>
          <a:off x="1397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61</xdr:row>
      <xdr:rowOff>50606</xdr:rowOff>
    </xdr:from>
    <xdr:ext cx="762000" cy="259045"/>
    <xdr:sp macro="" textlink="">
      <xdr:nvSpPr>
        <xdr:cNvPr id="159" name="テキスト ボックス 158">
          <a:extLst>
            <a:ext uri="{FF2B5EF4-FFF2-40B4-BE49-F238E27FC236}">
              <a16:creationId xmlns:a16="http://schemas.microsoft.com/office/drawing/2014/main" id="{FA5FCC40-A1CE-4153-8E39-6B6E0367AA79}"/>
            </a:ext>
          </a:extLst>
        </xdr:cNvPr>
        <xdr:cNvSpPr txBox="1"/>
      </xdr:nvSpPr>
      <xdr:spPr>
        <a:xfrm>
          <a:off x="1066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a:extLst>
            <a:ext uri="{FF2B5EF4-FFF2-40B4-BE49-F238E27FC236}">
              <a16:creationId xmlns:a16="http://schemas.microsoft.com/office/drawing/2014/main" id="{09A09586-3C0E-4D31-A9E6-5B7346F18A2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4E3CB1BC-950D-4EF0-93AB-815315DF269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F3DCF44E-C8AF-43D8-AC15-FBB4375CD1A8}"/>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[238,642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a:extLst>
            <a:ext uri="{FF2B5EF4-FFF2-40B4-BE49-F238E27FC236}">
              <a16:creationId xmlns:a16="http://schemas.microsoft.com/office/drawing/2014/main" id="{7528095F-FE05-4A6B-9662-135F4C10927D}"/>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a:extLst>
            <a:ext uri="{FF2B5EF4-FFF2-40B4-BE49-F238E27FC236}">
              <a16:creationId xmlns:a16="http://schemas.microsoft.com/office/drawing/2014/main" id="{9C2D9D26-B247-4E0B-BE8B-4F150EBD5F6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a:extLst>
            <a:ext uri="{FF2B5EF4-FFF2-40B4-BE49-F238E27FC236}">
              <a16:creationId xmlns:a16="http://schemas.microsoft.com/office/drawing/2014/main" id="{7567BFDA-7682-4777-B2DF-EBCD74405066}"/>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a:extLst>
            <a:ext uri="{FF2B5EF4-FFF2-40B4-BE49-F238E27FC236}">
              <a16:creationId xmlns:a16="http://schemas.microsoft.com/office/drawing/2014/main" id="{62D1ED83-B605-4255-8A84-0EADE0CD330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a:extLst>
            <a:ext uri="{FF2B5EF4-FFF2-40B4-BE49-F238E27FC236}">
              <a16:creationId xmlns:a16="http://schemas.microsoft.com/office/drawing/2014/main" id="{76D01499-2F25-4462-8F37-6A4E321C39E8}"/>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a:extLst>
            <a:ext uri="{FF2B5EF4-FFF2-40B4-BE49-F238E27FC236}">
              <a16:creationId xmlns:a16="http://schemas.microsoft.com/office/drawing/2014/main" id="{6D370E07-62C9-4C73-A44E-A57276D575F2}"/>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a:extLst>
            <a:ext uri="{FF2B5EF4-FFF2-40B4-BE49-F238E27FC236}">
              <a16:creationId xmlns:a16="http://schemas.microsoft.com/office/drawing/2014/main" id="{11F3B199-9F92-4775-99B2-D551B1A7748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a:extLst>
            <a:ext uri="{FF2B5EF4-FFF2-40B4-BE49-F238E27FC236}">
              <a16:creationId xmlns:a16="http://schemas.microsoft.com/office/drawing/2014/main" id="{4F84289E-4F43-473D-8B5B-E9D538C330E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a:extLst>
            <a:ext uri="{FF2B5EF4-FFF2-40B4-BE49-F238E27FC236}">
              <a16:creationId xmlns:a16="http://schemas.microsoft.com/office/drawing/2014/main" id="{D34C5318-D00B-46BE-8E06-95DF14B13552}"/>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a:extLst>
            <a:ext uri="{FF2B5EF4-FFF2-40B4-BE49-F238E27FC236}">
              <a16:creationId xmlns:a16="http://schemas.microsoft.com/office/drawing/2014/main" id="{A2FAC3DE-B5DA-46E5-9407-45AEEB130291}"/>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１７年３月の町村合併により、適正規模以上の職員数と公共施設となったことにより、人件費及び物件費の抑制を図るため、「鏡野町定員適正化計画」及び「第二次行財政改革大綱」により、財政引き締め策は行っているものの、未だ類似団体の平均を大きく上回っている状況である。</a:t>
          </a:r>
          <a:endParaRPr kumimoji="1" lang="en-US" altLang="ja-JP" sz="1100">
            <a:latin typeface="ＭＳ Ｐゴシック"/>
          </a:endParaRPr>
        </a:p>
        <a:p>
          <a:r>
            <a:rPr kumimoji="1" lang="ja-JP" altLang="en-US" sz="1100">
              <a:latin typeface="ＭＳ Ｐゴシック"/>
            </a:rPr>
            <a:t>　指定管理者制度の導入等により人件費の抑制を図っているが、人口に比較して行政区域が広大であり施設も多いことから、施設にかかる管理費が嵩み極端な抑制は困難であると考えられる。　今後は、公共施設等総合管理計画により、施設のあり方を見直し、適正な指示管理に努める必要がある。</a:t>
          </a:r>
        </a:p>
      </xdr:txBody>
    </xdr:sp>
    <xdr:clientData/>
  </xdr:twoCellAnchor>
  <xdr:oneCellAnchor>
    <xdr:from>
      <xdr:col>1</xdr:col>
      <xdr:colOff>38100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C0E3E2D6-7021-409F-972B-1EA3FAE613BB}"/>
            </a:ext>
          </a:extLst>
        </xdr:cNvPr>
        <xdr:cNvSpPr txBox="1"/>
      </xdr:nvSpPr>
      <xdr:spPr>
        <a:xfrm>
          <a:off x="726017" y="1304501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a:extLst>
            <a:ext uri="{FF2B5EF4-FFF2-40B4-BE49-F238E27FC236}">
              <a16:creationId xmlns:a16="http://schemas.microsoft.com/office/drawing/2014/main" id="{617FF8D9-9677-4A2F-BB8D-745064C3F064}"/>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D4E69EE1-6D8C-4071-95F5-76CE4D8D3D8B}"/>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a:extLst>
            <a:ext uri="{FF2B5EF4-FFF2-40B4-BE49-F238E27FC236}">
              <a16:creationId xmlns:a16="http://schemas.microsoft.com/office/drawing/2014/main" id="{B11A6C39-4EAD-4EB8-8205-605F7504FE9C}"/>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DDFF9DFC-496A-4B16-A981-1830A51F2902}"/>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a:extLst>
            <a:ext uri="{FF2B5EF4-FFF2-40B4-BE49-F238E27FC236}">
              <a16:creationId xmlns:a16="http://schemas.microsoft.com/office/drawing/2014/main" id="{463C1483-1764-41F7-8E2C-70DFD698C5F8}"/>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36273F2A-9970-4E98-B8D2-B6064B2E4059}"/>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a:extLst>
            <a:ext uri="{FF2B5EF4-FFF2-40B4-BE49-F238E27FC236}">
              <a16:creationId xmlns:a16="http://schemas.microsoft.com/office/drawing/2014/main" id="{FE022025-57EA-4301-A057-564E9746E5E2}"/>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3D74DE2F-5DBF-4FDB-8294-C46FEBC848F6}"/>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a:extLst>
            <a:ext uri="{FF2B5EF4-FFF2-40B4-BE49-F238E27FC236}">
              <a16:creationId xmlns:a16="http://schemas.microsoft.com/office/drawing/2014/main" id="{FC5731FD-2A11-4633-9269-13066FF08F1D}"/>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F90CED62-7D69-44F4-BE37-795DA8CD1744}"/>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a:extLst>
            <a:ext uri="{FF2B5EF4-FFF2-40B4-BE49-F238E27FC236}">
              <a16:creationId xmlns:a16="http://schemas.microsoft.com/office/drawing/2014/main" id="{64CD3A65-8336-419E-B2DC-22632DE107FB}"/>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68FC382B-3B0A-4CC9-83C8-F71DE4E6703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a:extLst>
            <a:ext uri="{FF2B5EF4-FFF2-40B4-BE49-F238E27FC236}">
              <a16:creationId xmlns:a16="http://schemas.microsoft.com/office/drawing/2014/main" id="{E78F84F3-592D-49D1-BDE1-C03FB15EDBB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a:extLst>
            <a:ext uri="{FF2B5EF4-FFF2-40B4-BE49-F238E27FC236}">
              <a16:creationId xmlns:a16="http://schemas.microsoft.com/office/drawing/2014/main" id="{CA53F6C4-15B3-4F10-86B2-95FADF953542}"/>
            </a:ext>
          </a:extLst>
        </xdr:cNvPr>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a:extLst>
            <a:ext uri="{FF2B5EF4-FFF2-40B4-BE49-F238E27FC236}">
              <a16:creationId xmlns:a16="http://schemas.microsoft.com/office/drawing/2014/main" id="{641EFE0A-4551-42E3-A878-B4BA47A24BBA}"/>
            </a:ext>
          </a:extLst>
        </xdr:cNvPr>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a:extLst>
            <a:ext uri="{FF2B5EF4-FFF2-40B4-BE49-F238E27FC236}">
              <a16:creationId xmlns:a16="http://schemas.microsoft.com/office/drawing/2014/main" id="{A14D5E9C-3E8D-493A-AC25-B053961D4533}"/>
            </a:ext>
          </a:extLst>
        </xdr:cNvPr>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a:extLst>
            <a:ext uri="{FF2B5EF4-FFF2-40B4-BE49-F238E27FC236}">
              <a16:creationId xmlns:a16="http://schemas.microsoft.com/office/drawing/2014/main" id="{F65D0A3D-3F56-46B1-886D-09A485A86941}"/>
            </a:ext>
          </a:extLst>
        </xdr:cNvPr>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a:extLst>
            <a:ext uri="{FF2B5EF4-FFF2-40B4-BE49-F238E27FC236}">
              <a16:creationId xmlns:a16="http://schemas.microsoft.com/office/drawing/2014/main" id="{2CAA58A0-1294-4BE2-B3F7-E3E17542D680}"/>
            </a:ext>
          </a:extLst>
        </xdr:cNvPr>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85065</xdr:rowOff>
    </xdr:from>
    <xdr:to>
      <xdr:col>7</xdr:col>
      <xdr:colOff>152400</xdr:colOff>
      <xdr:row>84</xdr:row>
      <xdr:rowOff>148386</xdr:rowOff>
    </xdr:to>
    <xdr:cxnSp macro="">
      <xdr:nvCxnSpPr>
        <xdr:cNvPr id="192" name="直線コネクタ 191">
          <a:extLst>
            <a:ext uri="{FF2B5EF4-FFF2-40B4-BE49-F238E27FC236}">
              <a16:creationId xmlns:a16="http://schemas.microsoft.com/office/drawing/2014/main" id="{C3F9F66B-8F32-409C-A5A9-E6C5997F6613}"/>
            </a:ext>
          </a:extLst>
        </xdr:cNvPr>
        <xdr:cNvCxnSpPr/>
      </xdr:nvCxnSpPr>
      <xdr:spPr>
        <a:xfrm>
          <a:off x="4114800" y="14486865"/>
          <a:ext cx="838200" cy="6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92592</xdr:rowOff>
    </xdr:from>
    <xdr:ext cx="762000" cy="259045"/>
    <xdr:sp macro="" textlink="">
      <xdr:nvSpPr>
        <xdr:cNvPr id="193" name="人件費・物件費等の状況平均値テキスト">
          <a:extLst>
            <a:ext uri="{FF2B5EF4-FFF2-40B4-BE49-F238E27FC236}">
              <a16:creationId xmlns:a16="http://schemas.microsoft.com/office/drawing/2014/main" id="{DCD8A04F-04A3-4A78-BA89-9A734CD178B1}"/>
            </a:ext>
          </a:extLst>
        </xdr:cNvPr>
        <xdr:cNvSpPr txBox="1"/>
      </xdr:nvSpPr>
      <xdr:spPr>
        <a:xfrm>
          <a:off x="5041900" y="1398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a:extLst>
            <a:ext uri="{FF2B5EF4-FFF2-40B4-BE49-F238E27FC236}">
              <a16:creationId xmlns:a16="http://schemas.microsoft.com/office/drawing/2014/main" id="{30B54D5C-CA02-47EB-8347-5EE62ABED71A}"/>
            </a:ext>
          </a:extLst>
        </xdr:cNvPr>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84</xdr:row>
      <xdr:rowOff>58979</xdr:rowOff>
    </xdr:from>
    <xdr:to>
      <xdr:col>6</xdr:col>
      <xdr:colOff>0</xdr:colOff>
      <xdr:row>84</xdr:row>
      <xdr:rowOff>85065</xdr:rowOff>
    </xdr:to>
    <xdr:cxnSp macro="">
      <xdr:nvCxnSpPr>
        <xdr:cNvPr id="195" name="直線コネクタ 194">
          <a:extLst>
            <a:ext uri="{FF2B5EF4-FFF2-40B4-BE49-F238E27FC236}">
              <a16:creationId xmlns:a16="http://schemas.microsoft.com/office/drawing/2014/main" id="{E8E0ACF8-6205-4F13-A554-CC6B55C5C978}"/>
            </a:ext>
          </a:extLst>
        </xdr:cNvPr>
        <xdr:cNvCxnSpPr/>
      </xdr:nvCxnSpPr>
      <xdr:spPr>
        <a:xfrm>
          <a:off x="3225800" y="14460779"/>
          <a:ext cx="889000" cy="2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a:extLst>
            <a:ext uri="{FF2B5EF4-FFF2-40B4-BE49-F238E27FC236}">
              <a16:creationId xmlns:a16="http://schemas.microsoft.com/office/drawing/2014/main" id="{4A7ECF7B-1769-45B8-A7BB-1E3AD0D8C48C}"/>
            </a:ext>
          </a:extLst>
        </xdr:cNvPr>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80</xdr:row>
      <xdr:rowOff>151928</xdr:rowOff>
    </xdr:from>
    <xdr:ext cx="736600" cy="259045"/>
    <xdr:sp macro="" textlink="">
      <xdr:nvSpPr>
        <xdr:cNvPr id="197" name="テキスト ボックス 196">
          <a:extLst>
            <a:ext uri="{FF2B5EF4-FFF2-40B4-BE49-F238E27FC236}">
              <a16:creationId xmlns:a16="http://schemas.microsoft.com/office/drawing/2014/main" id="{297C96C8-33AE-432B-ABEE-77B0290A5CA2}"/>
            </a:ext>
          </a:extLst>
        </xdr:cNvPr>
        <xdr:cNvSpPr txBox="1"/>
      </xdr:nvSpPr>
      <xdr:spPr>
        <a:xfrm>
          <a:off x="3733800" y="1386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58979</xdr:rowOff>
    </xdr:from>
    <xdr:to>
      <xdr:col>4</xdr:col>
      <xdr:colOff>482600</xdr:colOff>
      <xdr:row>84</xdr:row>
      <xdr:rowOff>97158</xdr:rowOff>
    </xdr:to>
    <xdr:cxnSp macro="">
      <xdr:nvCxnSpPr>
        <xdr:cNvPr id="198" name="直線コネクタ 197">
          <a:extLst>
            <a:ext uri="{FF2B5EF4-FFF2-40B4-BE49-F238E27FC236}">
              <a16:creationId xmlns:a16="http://schemas.microsoft.com/office/drawing/2014/main" id="{42AB0235-20F1-4249-BB20-ECA4BE2456FA}"/>
            </a:ext>
          </a:extLst>
        </xdr:cNvPr>
        <xdr:cNvCxnSpPr/>
      </xdr:nvCxnSpPr>
      <xdr:spPr>
        <a:xfrm flipV="1">
          <a:off x="2336800" y="14460779"/>
          <a:ext cx="889000" cy="3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a:extLst>
            <a:ext uri="{FF2B5EF4-FFF2-40B4-BE49-F238E27FC236}">
              <a16:creationId xmlns:a16="http://schemas.microsoft.com/office/drawing/2014/main" id="{4FADF319-AA63-44A3-BC0B-6194ACE5564F}"/>
            </a:ext>
          </a:extLst>
        </xdr:cNvPr>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80</xdr:row>
      <xdr:rowOff>145933</xdr:rowOff>
    </xdr:from>
    <xdr:ext cx="762000" cy="259045"/>
    <xdr:sp macro="" textlink="">
      <xdr:nvSpPr>
        <xdr:cNvPr id="200" name="テキスト ボックス 199">
          <a:extLst>
            <a:ext uri="{FF2B5EF4-FFF2-40B4-BE49-F238E27FC236}">
              <a16:creationId xmlns:a16="http://schemas.microsoft.com/office/drawing/2014/main" id="{5F88352F-2055-48B0-B7E6-0E3FD7C00B1A}"/>
            </a:ext>
          </a:extLst>
        </xdr:cNvPr>
        <xdr:cNvSpPr txBox="1"/>
      </xdr:nvSpPr>
      <xdr:spPr>
        <a:xfrm>
          <a:off x="2844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45718</xdr:rowOff>
    </xdr:from>
    <xdr:to>
      <xdr:col>3</xdr:col>
      <xdr:colOff>279400</xdr:colOff>
      <xdr:row>84</xdr:row>
      <xdr:rowOff>97158</xdr:rowOff>
    </xdr:to>
    <xdr:cxnSp macro="">
      <xdr:nvCxnSpPr>
        <xdr:cNvPr id="201" name="直線コネクタ 200">
          <a:extLst>
            <a:ext uri="{FF2B5EF4-FFF2-40B4-BE49-F238E27FC236}">
              <a16:creationId xmlns:a16="http://schemas.microsoft.com/office/drawing/2014/main" id="{C78D3809-EC4B-4154-B2BE-824D1C68423C}"/>
            </a:ext>
          </a:extLst>
        </xdr:cNvPr>
        <xdr:cNvCxnSpPr/>
      </xdr:nvCxnSpPr>
      <xdr:spPr>
        <a:xfrm>
          <a:off x="1447800" y="14447518"/>
          <a:ext cx="889000" cy="5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a:extLst>
            <a:ext uri="{FF2B5EF4-FFF2-40B4-BE49-F238E27FC236}">
              <a16:creationId xmlns:a16="http://schemas.microsoft.com/office/drawing/2014/main" id="{C7BB13AE-0B3C-4938-8D0A-6D7DF50091F9}"/>
            </a:ext>
          </a:extLst>
        </xdr:cNvPr>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80</xdr:row>
      <xdr:rowOff>169750</xdr:rowOff>
    </xdr:from>
    <xdr:ext cx="762000" cy="259045"/>
    <xdr:sp macro="" textlink="">
      <xdr:nvSpPr>
        <xdr:cNvPr id="203" name="テキスト ボックス 202">
          <a:extLst>
            <a:ext uri="{FF2B5EF4-FFF2-40B4-BE49-F238E27FC236}">
              <a16:creationId xmlns:a16="http://schemas.microsoft.com/office/drawing/2014/main" id="{D1418BD9-EBB5-4A2B-B902-F77D8AB89A5B}"/>
            </a:ext>
          </a:extLst>
        </xdr:cNvPr>
        <xdr:cNvSpPr txBox="1"/>
      </xdr:nvSpPr>
      <xdr:spPr>
        <a:xfrm>
          <a:off x="1955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a:extLst>
            <a:ext uri="{FF2B5EF4-FFF2-40B4-BE49-F238E27FC236}">
              <a16:creationId xmlns:a16="http://schemas.microsoft.com/office/drawing/2014/main" id="{05288E7E-30C7-49D0-8829-CC17C59EAF33}"/>
            </a:ext>
          </a:extLst>
        </xdr:cNvPr>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80</xdr:row>
      <xdr:rowOff>135104</xdr:rowOff>
    </xdr:from>
    <xdr:ext cx="762000" cy="259045"/>
    <xdr:sp macro="" textlink="">
      <xdr:nvSpPr>
        <xdr:cNvPr id="205" name="テキスト ボックス 204">
          <a:extLst>
            <a:ext uri="{FF2B5EF4-FFF2-40B4-BE49-F238E27FC236}">
              <a16:creationId xmlns:a16="http://schemas.microsoft.com/office/drawing/2014/main" id="{D1E02CC8-F884-4C4F-A6B2-988712F78D3D}"/>
            </a:ext>
          </a:extLst>
        </xdr:cNvPr>
        <xdr:cNvSpPr txBox="1"/>
      </xdr:nvSpPr>
      <xdr:spPr>
        <a:xfrm>
          <a:off x="1066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D6F8410-25F3-483E-892C-637002F5157E}"/>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F1D826E6-EB30-4A5A-B5D9-2860423011E8}"/>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DC13E104-12B5-49B3-BAC2-24D79E99E70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FFA9EB32-AE5B-4898-92C4-AD6DF36BABF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D1D43DDD-0D48-4931-A0E8-2DD2DBD59EB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97586</xdr:rowOff>
    </xdr:from>
    <xdr:to>
      <xdr:col>7</xdr:col>
      <xdr:colOff>203200</xdr:colOff>
      <xdr:row>85</xdr:row>
      <xdr:rowOff>27736</xdr:rowOff>
    </xdr:to>
    <xdr:sp macro="" textlink="">
      <xdr:nvSpPr>
        <xdr:cNvPr id="211" name="円/楕円 210">
          <a:extLst>
            <a:ext uri="{FF2B5EF4-FFF2-40B4-BE49-F238E27FC236}">
              <a16:creationId xmlns:a16="http://schemas.microsoft.com/office/drawing/2014/main" id="{EFC77A65-2864-4D78-BA84-1A5BDDF0DF60}"/>
            </a:ext>
          </a:extLst>
        </xdr:cNvPr>
        <xdr:cNvSpPr/>
      </xdr:nvSpPr>
      <xdr:spPr>
        <a:xfrm>
          <a:off x="4902200" y="1449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84</xdr:row>
      <xdr:rowOff>69663</xdr:rowOff>
    </xdr:from>
    <xdr:ext cx="762000" cy="259045"/>
    <xdr:sp macro="" textlink="">
      <xdr:nvSpPr>
        <xdr:cNvPr id="212" name="人件費・物件費等の状況該当値テキスト">
          <a:extLst>
            <a:ext uri="{FF2B5EF4-FFF2-40B4-BE49-F238E27FC236}">
              <a16:creationId xmlns:a16="http://schemas.microsoft.com/office/drawing/2014/main" id="{4C93F9B4-E254-468A-B04E-37164AE55B44}"/>
            </a:ext>
          </a:extLst>
        </xdr:cNvPr>
        <xdr:cNvSpPr txBox="1"/>
      </xdr:nvSpPr>
      <xdr:spPr>
        <a:xfrm>
          <a:off x="5041900" y="1447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238,642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34265</xdr:rowOff>
    </xdr:from>
    <xdr:to>
      <xdr:col>6</xdr:col>
      <xdr:colOff>50800</xdr:colOff>
      <xdr:row>84</xdr:row>
      <xdr:rowOff>135865</xdr:rowOff>
    </xdr:to>
    <xdr:sp macro="" textlink="">
      <xdr:nvSpPr>
        <xdr:cNvPr id="213" name="円/楕円 212">
          <a:extLst>
            <a:ext uri="{FF2B5EF4-FFF2-40B4-BE49-F238E27FC236}">
              <a16:creationId xmlns:a16="http://schemas.microsoft.com/office/drawing/2014/main" id="{A61F54F8-E0B2-4131-AE89-BADA06CA8688}"/>
            </a:ext>
          </a:extLst>
        </xdr:cNvPr>
        <xdr:cNvSpPr/>
      </xdr:nvSpPr>
      <xdr:spPr>
        <a:xfrm>
          <a:off x="4064000" y="144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84</xdr:row>
      <xdr:rowOff>120642</xdr:rowOff>
    </xdr:from>
    <xdr:ext cx="736600" cy="259045"/>
    <xdr:sp macro="" textlink="">
      <xdr:nvSpPr>
        <xdr:cNvPr id="214" name="テキスト ボックス 213">
          <a:extLst>
            <a:ext uri="{FF2B5EF4-FFF2-40B4-BE49-F238E27FC236}">
              <a16:creationId xmlns:a16="http://schemas.microsoft.com/office/drawing/2014/main" id="{C3170379-D94F-4A61-8BCB-AD21B86A14C3}"/>
            </a:ext>
          </a:extLst>
        </xdr:cNvPr>
        <xdr:cNvSpPr txBox="1"/>
      </xdr:nvSpPr>
      <xdr:spPr>
        <a:xfrm>
          <a:off x="3733800" y="14522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225,521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8179</xdr:rowOff>
    </xdr:from>
    <xdr:to>
      <xdr:col>4</xdr:col>
      <xdr:colOff>533400</xdr:colOff>
      <xdr:row>84</xdr:row>
      <xdr:rowOff>109779</xdr:rowOff>
    </xdr:to>
    <xdr:sp macro="" textlink="">
      <xdr:nvSpPr>
        <xdr:cNvPr id="215" name="円/楕円 214">
          <a:extLst>
            <a:ext uri="{FF2B5EF4-FFF2-40B4-BE49-F238E27FC236}">
              <a16:creationId xmlns:a16="http://schemas.microsoft.com/office/drawing/2014/main" id="{61D98938-9C06-4DD9-BF4B-97D42B975C48}"/>
            </a:ext>
          </a:extLst>
        </xdr:cNvPr>
        <xdr:cNvSpPr/>
      </xdr:nvSpPr>
      <xdr:spPr>
        <a:xfrm>
          <a:off x="3175000" y="1440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84</xdr:row>
      <xdr:rowOff>94556</xdr:rowOff>
    </xdr:from>
    <xdr:ext cx="762000" cy="259045"/>
    <xdr:sp macro="" textlink="">
      <xdr:nvSpPr>
        <xdr:cNvPr id="216" name="テキスト ボックス 215">
          <a:extLst>
            <a:ext uri="{FF2B5EF4-FFF2-40B4-BE49-F238E27FC236}">
              <a16:creationId xmlns:a16="http://schemas.microsoft.com/office/drawing/2014/main" id="{F65C73A5-7C42-4647-A86A-FB23CCB10958}"/>
            </a:ext>
          </a:extLst>
        </xdr:cNvPr>
        <xdr:cNvSpPr txBox="1"/>
      </xdr:nvSpPr>
      <xdr:spPr>
        <a:xfrm>
          <a:off x="2844800" y="1449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220,116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46358</xdr:rowOff>
    </xdr:from>
    <xdr:to>
      <xdr:col>3</xdr:col>
      <xdr:colOff>330200</xdr:colOff>
      <xdr:row>84</xdr:row>
      <xdr:rowOff>147958</xdr:rowOff>
    </xdr:to>
    <xdr:sp macro="" textlink="">
      <xdr:nvSpPr>
        <xdr:cNvPr id="217" name="円/楕円 216">
          <a:extLst>
            <a:ext uri="{FF2B5EF4-FFF2-40B4-BE49-F238E27FC236}">
              <a16:creationId xmlns:a16="http://schemas.microsoft.com/office/drawing/2014/main" id="{6C6178FE-DFDA-44B4-88D0-FCEAC8D6B0BC}"/>
            </a:ext>
          </a:extLst>
        </xdr:cNvPr>
        <xdr:cNvSpPr/>
      </xdr:nvSpPr>
      <xdr:spPr>
        <a:xfrm>
          <a:off x="2286000" y="1444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84</xdr:row>
      <xdr:rowOff>132735</xdr:rowOff>
    </xdr:from>
    <xdr:ext cx="762000" cy="259045"/>
    <xdr:sp macro="" textlink="">
      <xdr:nvSpPr>
        <xdr:cNvPr id="218" name="テキスト ボックス 217">
          <a:extLst>
            <a:ext uri="{FF2B5EF4-FFF2-40B4-BE49-F238E27FC236}">
              <a16:creationId xmlns:a16="http://schemas.microsoft.com/office/drawing/2014/main" id="{6F0ECF68-A354-4D5C-BDA7-48B3408B3AF5}"/>
            </a:ext>
          </a:extLst>
        </xdr:cNvPr>
        <xdr:cNvSpPr txBox="1"/>
      </xdr:nvSpPr>
      <xdr:spPr>
        <a:xfrm>
          <a:off x="1955800" y="1453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228,027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166368</xdr:rowOff>
    </xdr:from>
    <xdr:to>
      <xdr:col>2</xdr:col>
      <xdr:colOff>127000</xdr:colOff>
      <xdr:row>84</xdr:row>
      <xdr:rowOff>96518</xdr:rowOff>
    </xdr:to>
    <xdr:sp macro="" textlink="">
      <xdr:nvSpPr>
        <xdr:cNvPr id="219" name="円/楕円 218">
          <a:extLst>
            <a:ext uri="{FF2B5EF4-FFF2-40B4-BE49-F238E27FC236}">
              <a16:creationId xmlns:a16="http://schemas.microsoft.com/office/drawing/2014/main" id="{ABA0AC7E-DF75-4398-BCB7-EB21BAC67FE4}"/>
            </a:ext>
          </a:extLst>
        </xdr:cNvPr>
        <xdr:cNvSpPr/>
      </xdr:nvSpPr>
      <xdr:spPr>
        <a:xfrm>
          <a:off x="1397000" y="1439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84</xdr:row>
      <xdr:rowOff>81295</xdr:rowOff>
    </xdr:from>
    <xdr:ext cx="762000" cy="259045"/>
    <xdr:sp macro="" textlink="">
      <xdr:nvSpPr>
        <xdr:cNvPr id="220" name="テキスト ボックス 219">
          <a:extLst>
            <a:ext uri="{FF2B5EF4-FFF2-40B4-BE49-F238E27FC236}">
              <a16:creationId xmlns:a16="http://schemas.microsoft.com/office/drawing/2014/main" id="{169DA000-6120-4B6E-99A3-A6050D4ACA53}"/>
            </a:ext>
          </a:extLst>
        </xdr:cNvPr>
        <xdr:cNvSpPr txBox="1"/>
      </xdr:nvSpPr>
      <xdr:spPr>
        <a:xfrm>
          <a:off x="1066800" y="1448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217,368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a:extLst>
            <a:ext uri="{FF2B5EF4-FFF2-40B4-BE49-F238E27FC236}">
              <a16:creationId xmlns:a16="http://schemas.microsoft.com/office/drawing/2014/main" id="{E383B784-DDD7-4EEE-9898-6AD1DA4C5244}"/>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235176EB-744D-4075-A421-65488581B178}"/>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92C68D1E-E347-4A0E-8786-E3900AFADC56}"/>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a:extLst>
            <a:ext uri="{FF2B5EF4-FFF2-40B4-BE49-F238E27FC236}">
              <a16:creationId xmlns:a16="http://schemas.microsoft.com/office/drawing/2014/main" id="{A6B4154F-C094-46B5-884E-C22C2D28F97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a:extLst>
            <a:ext uri="{FF2B5EF4-FFF2-40B4-BE49-F238E27FC236}">
              <a16:creationId xmlns:a16="http://schemas.microsoft.com/office/drawing/2014/main" id="{8B01C51D-305B-4423-A8E7-EF4F8928D03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a:extLst>
            <a:ext uri="{FF2B5EF4-FFF2-40B4-BE49-F238E27FC236}">
              <a16:creationId xmlns:a16="http://schemas.microsoft.com/office/drawing/2014/main" id="{6E0D3BF6-28AB-4D47-B953-CBB84E445D7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a:extLst>
            <a:ext uri="{FF2B5EF4-FFF2-40B4-BE49-F238E27FC236}">
              <a16:creationId xmlns:a16="http://schemas.microsoft.com/office/drawing/2014/main" id="{447601C1-31FD-4ACB-BE84-07D1CDD2FB5B}"/>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a:extLst>
            <a:ext uri="{FF2B5EF4-FFF2-40B4-BE49-F238E27FC236}">
              <a16:creationId xmlns:a16="http://schemas.microsoft.com/office/drawing/2014/main" id="{DCC05438-BE54-4A44-AD45-4A1C7D2C5CDB}"/>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a:extLst>
            <a:ext uri="{FF2B5EF4-FFF2-40B4-BE49-F238E27FC236}">
              <a16:creationId xmlns:a16="http://schemas.microsoft.com/office/drawing/2014/main" id="{976C06D2-F82C-4B6F-88AF-DBFDDD2061C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a:extLst>
            <a:ext uri="{FF2B5EF4-FFF2-40B4-BE49-F238E27FC236}">
              <a16:creationId xmlns:a16="http://schemas.microsoft.com/office/drawing/2014/main" id="{F98E9C3A-7652-4591-AAEE-4FD05F119F24}"/>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a:extLst>
            <a:ext uri="{FF2B5EF4-FFF2-40B4-BE49-F238E27FC236}">
              <a16:creationId xmlns:a16="http://schemas.microsoft.com/office/drawing/2014/main" id="{7B224863-4EBA-4677-9DAC-A150F072FA9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a:extLst>
            <a:ext uri="{FF2B5EF4-FFF2-40B4-BE49-F238E27FC236}">
              <a16:creationId xmlns:a16="http://schemas.microsoft.com/office/drawing/2014/main" id="{EFFA328B-6A0E-4D75-A028-2E51FAB92FC1}"/>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a:extLst>
            <a:ext uri="{FF2B5EF4-FFF2-40B4-BE49-F238E27FC236}">
              <a16:creationId xmlns:a16="http://schemas.microsoft.com/office/drawing/2014/main" id="{BAC14812-DCF7-4CA2-B097-C154DEBAD6BC}"/>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平成２３年度までは類似団体平均よりも高い水準で推移していたが、平成２４年度以降は、若干下回っている。</a:t>
          </a:r>
        </a:p>
        <a:p>
          <a:pPr>
            <a:lnSpc>
              <a:spcPts val="1300"/>
            </a:lnSpc>
          </a:pPr>
          <a:r>
            <a:rPr kumimoji="1" lang="ja-JP" altLang="en-US" sz="1100">
              <a:latin typeface="ＭＳ Ｐゴシック"/>
            </a:rPr>
            <a:t>　また、高齢・高給者の退職により、国の平均月額より低い者の採用を見込むことから、指数は当面微減傾向にあると考えている。　</a:t>
          </a:r>
        </a:p>
        <a:p>
          <a:pPr>
            <a:lnSpc>
              <a:spcPts val="1200"/>
            </a:lnSpc>
          </a:pPr>
          <a:r>
            <a:rPr kumimoji="1" lang="ja-JP" altLang="en-US" sz="1100">
              <a:latin typeface="ＭＳ Ｐゴシック"/>
            </a:rPr>
            <a:t>　今後も類似団体の給与水準を注視し、人事評価制度の活用により適正な給与水準の確保に努める必要がある。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a:extLst>
            <a:ext uri="{FF2B5EF4-FFF2-40B4-BE49-F238E27FC236}">
              <a16:creationId xmlns:a16="http://schemas.microsoft.com/office/drawing/2014/main" id="{3179302B-43AF-4E69-B5F1-E983397CAF3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AA616D74-3B36-4B1B-BB58-04FC541D05D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a:extLst>
            <a:ext uri="{FF2B5EF4-FFF2-40B4-BE49-F238E27FC236}">
              <a16:creationId xmlns:a16="http://schemas.microsoft.com/office/drawing/2014/main" id="{350A1C72-10F8-4D49-9CC7-277AAABE2B11}"/>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71B6471A-EDE6-4E6F-B72F-C961152C738A}"/>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a:extLst>
            <a:ext uri="{FF2B5EF4-FFF2-40B4-BE49-F238E27FC236}">
              <a16:creationId xmlns:a16="http://schemas.microsoft.com/office/drawing/2014/main" id="{5FA5BA0C-D839-4260-A447-A9346DC7C084}"/>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2FA1B02F-A0ED-4066-B817-301936AE264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a:extLst>
            <a:ext uri="{FF2B5EF4-FFF2-40B4-BE49-F238E27FC236}">
              <a16:creationId xmlns:a16="http://schemas.microsoft.com/office/drawing/2014/main" id="{72245A80-36EA-466B-859C-10E3913884F5}"/>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2F6B5A6E-462D-48F8-AEF1-E61FDA251CEE}"/>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a:extLst>
            <a:ext uri="{FF2B5EF4-FFF2-40B4-BE49-F238E27FC236}">
              <a16:creationId xmlns:a16="http://schemas.microsoft.com/office/drawing/2014/main" id="{3F2BAF05-3D4B-4767-9C0F-23B02DC5A736}"/>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5A216D06-4A68-4D55-8045-5A05408C6C12}"/>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a:extLst>
            <a:ext uri="{FF2B5EF4-FFF2-40B4-BE49-F238E27FC236}">
              <a16:creationId xmlns:a16="http://schemas.microsoft.com/office/drawing/2014/main" id="{8F555760-8FD0-4C86-9553-986EA7F3E6C2}"/>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E89AB4B8-8C7A-478F-B731-8240C188F341}"/>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id="{BE97AFDB-6795-4575-81B4-BFFF03852E26}"/>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3A59428-627D-407F-B2BF-531EFE152D8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id="{543B8AA2-EB67-4D9D-99C3-75EF02B95DD8}"/>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a:extLst>
            <a:ext uri="{FF2B5EF4-FFF2-40B4-BE49-F238E27FC236}">
              <a16:creationId xmlns:a16="http://schemas.microsoft.com/office/drawing/2014/main" id="{7FDAF089-11B1-489D-AFE0-1EB884EE7B62}"/>
            </a:ext>
          </a:extLst>
        </xdr:cNvPr>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a:extLst>
            <a:ext uri="{FF2B5EF4-FFF2-40B4-BE49-F238E27FC236}">
              <a16:creationId xmlns:a16="http://schemas.microsoft.com/office/drawing/2014/main" id="{C6A3125A-B69C-4874-A3B3-F69D600CF086}"/>
            </a:ext>
          </a:extLst>
        </xdr:cNvPr>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a:extLst>
            <a:ext uri="{FF2B5EF4-FFF2-40B4-BE49-F238E27FC236}">
              <a16:creationId xmlns:a16="http://schemas.microsoft.com/office/drawing/2014/main" id="{82BA1D67-B188-4E33-9B04-E7111DB649F5}"/>
            </a:ext>
          </a:extLst>
        </xdr:cNvPr>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a:extLst>
            <a:ext uri="{FF2B5EF4-FFF2-40B4-BE49-F238E27FC236}">
              <a16:creationId xmlns:a16="http://schemas.microsoft.com/office/drawing/2014/main" id="{5D85A880-25B9-4822-A306-6AEF62E6B828}"/>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a:extLst>
            <a:ext uri="{FF2B5EF4-FFF2-40B4-BE49-F238E27FC236}">
              <a16:creationId xmlns:a16="http://schemas.microsoft.com/office/drawing/2014/main" id="{9C3E60B4-7197-4A84-BE32-08AA656846FD}"/>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84</xdr:row>
      <xdr:rowOff>162984</xdr:rowOff>
    </xdr:to>
    <xdr:cxnSp macro="">
      <xdr:nvCxnSpPr>
        <xdr:cNvPr id="254" name="直線コネクタ 253">
          <a:extLst>
            <a:ext uri="{FF2B5EF4-FFF2-40B4-BE49-F238E27FC236}">
              <a16:creationId xmlns:a16="http://schemas.microsoft.com/office/drawing/2014/main" id="{43B578A8-9CA3-4F20-B588-8915D68F7A69}"/>
            </a:ext>
          </a:extLst>
        </xdr:cNvPr>
        <xdr:cNvCxnSpPr/>
      </xdr:nvCxnSpPr>
      <xdr:spPr>
        <a:xfrm flipV="1">
          <a:off x="16179800" y="145245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5" name="給与水準   （国との比較）平均値テキスト">
          <a:extLst>
            <a:ext uri="{FF2B5EF4-FFF2-40B4-BE49-F238E27FC236}">
              <a16:creationId xmlns:a16="http://schemas.microsoft.com/office/drawing/2014/main" id="{C0BCDEE3-E724-4274-9C0D-6A45DEF0C490}"/>
            </a:ext>
          </a:extLst>
        </xdr:cNvPr>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a:extLst>
            <a:ext uri="{FF2B5EF4-FFF2-40B4-BE49-F238E27FC236}">
              <a16:creationId xmlns:a16="http://schemas.microsoft.com/office/drawing/2014/main" id="{1CC31197-1CE2-4E3D-A46C-CC861D98FCE5}"/>
            </a:ext>
          </a:extLst>
        </xdr:cNvPr>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84</xdr:row>
      <xdr:rowOff>162984</xdr:rowOff>
    </xdr:from>
    <xdr:to>
      <xdr:col>23</xdr:col>
      <xdr:colOff>406400</xdr:colOff>
      <xdr:row>88</xdr:row>
      <xdr:rowOff>64346</xdr:rowOff>
    </xdr:to>
    <xdr:cxnSp macro="">
      <xdr:nvCxnSpPr>
        <xdr:cNvPr id="257" name="直線コネクタ 256">
          <a:extLst>
            <a:ext uri="{FF2B5EF4-FFF2-40B4-BE49-F238E27FC236}">
              <a16:creationId xmlns:a16="http://schemas.microsoft.com/office/drawing/2014/main" id="{167FD0E0-CE5E-45EB-8CB1-FB8F16FE59B9}"/>
            </a:ext>
          </a:extLst>
        </xdr:cNvPr>
        <xdr:cNvCxnSpPr/>
      </xdr:nvCxnSpPr>
      <xdr:spPr>
        <a:xfrm flipV="1">
          <a:off x="15290800" y="14564784"/>
          <a:ext cx="889000" cy="5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a:extLst>
            <a:ext uri="{FF2B5EF4-FFF2-40B4-BE49-F238E27FC236}">
              <a16:creationId xmlns:a16="http://schemas.microsoft.com/office/drawing/2014/main" id="{6A4867B8-7CA2-4A5B-B0AE-8EE06D018AF5}"/>
            </a:ext>
          </a:extLst>
        </xdr:cNvPr>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85</xdr:row>
      <xdr:rowOff>75370</xdr:rowOff>
    </xdr:from>
    <xdr:ext cx="736600" cy="259045"/>
    <xdr:sp macro="" textlink="">
      <xdr:nvSpPr>
        <xdr:cNvPr id="259" name="テキスト ボックス 258">
          <a:extLst>
            <a:ext uri="{FF2B5EF4-FFF2-40B4-BE49-F238E27FC236}">
              <a16:creationId xmlns:a16="http://schemas.microsoft.com/office/drawing/2014/main" id="{FB6F32A0-0355-4826-AC76-94118133CEA0}"/>
            </a:ext>
          </a:extLst>
        </xdr:cNvPr>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64346</xdr:rowOff>
    </xdr:from>
    <xdr:to>
      <xdr:col>22</xdr:col>
      <xdr:colOff>203200</xdr:colOff>
      <xdr:row>89</xdr:row>
      <xdr:rowOff>29634</xdr:rowOff>
    </xdr:to>
    <xdr:cxnSp macro="">
      <xdr:nvCxnSpPr>
        <xdr:cNvPr id="260" name="直線コネクタ 259">
          <a:extLst>
            <a:ext uri="{FF2B5EF4-FFF2-40B4-BE49-F238E27FC236}">
              <a16:creationId xmlns:a16="http://schemas.microsoft.com/office/drawing/2014/main" id="{9AB78850-A10E-4155-9819-576C2FA9D5D8}"/>
            </a:ext>
          </a:extLst>
        </xdr:cNvPr>
        <xdr:cNvCxnSpPr/>
      </xdr:nvCxnSpPr>
      <xdr:spPr>
        <a:xfrm flipV="1">
          <a:off x="14401800" y="1515194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a:extLst>
            <a:ext uri="{FF2B5EF4-FFF2-40B4-BE49-F238E27FC236}">
              <a16:creationId xmlns:a16="http://schemas.microsoft.com/office/drawing/2014/main" id="{35A252D6-15DF-4F3A-B40C-6DFB22AA1B21}"/>
            </a:ext>
          </a:extLst>
        </xdr:cNvPr>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88</xdr:row>
      <xdr:rowOff>164270</xdr:rowOff>
    </xdr:from>
    <xdr:ext cx="762000" cy="259045"/>
    <xdr:sp macro="" textlink="">
      <xdr:nvSpPr>
        <xdr:cNvPr id="262" name="テキスト ボックス 261">
          <a:extLst>
            <a:ext uri="{FF2B5EF4-FFF2-40B4-BE49-F238E27FC236}">
              <a16:creationId xmlns:a16="http://schemas.microsoft.com/office/drawing/2014/main" id="{1AD6FE2A-32E6-49FF-A64A-CB1D10FB3EB0}"/>
            </a:ext>
          </a:extLst>
        </xdr:cNvPr>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89</xdr:row>
      <xdr:rowOff>29634</xdr:rowOff>
    </xdr:to>
    <xdr:cxnSp macro="">
      <xdr:nvCxnSpPr>
        <xdr:cNvPr id="263" name="直線コネクタ 262">
          <a:extLst>
            <a:ext uri="{FF2B5EF4-FFF2-40B4-BE49-F238E27FC236}">
              <a16:creationId xmlns:a16="http://schemas.microsoft.com/office/drawing/2014/main" id="{556E5D75-676B-41C7-97AF-3402441765A1}"/>
            </a:ext>
          </a:extLst>
        </xdr:cNvPr>
        <xdr:cNvCxnSpPr/>
      </xdr:nvCxnSpPr>
      <xdr:spPr>
        <a:xfrm>
          <a:off x="13512800" y="14749780"/>
          <a:ext cx="8890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a:extLst>
            <a:ext uri="{FF2B5EF4-FFF2-40B4-BE49-F238E27FC236}">
              <a16:creationId xmlns:a16="http://schemas.microsoft.com/office/drawing/2014/main" id="{798C8175-7338-41CB-8DDA-A73BE3CBCCD8}"/>
            </a:ext>
          </a:extLst>
        </xdr:cNvPr>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87</xdr:row>
      <xdr:rowOff>18220</xdr:rowOff>
    </xdr:from>
    <xdr:ext cx="762000" cy="259045"/>
    <xdr:sp macro="" textlink="">
      <xdr:nvSpPr>
        <xdr:cNvPr id="265" name="テキスト ボックス 264">
          <a:extLst>
            <a:ext uri="{FF2B5EF4-FFF2-40B4-BE49-F238E27FC236}">
              <a16:creationId xmlns:a16="http://schemas.microsoft.com/office/drawing/2014/main" id="{97DC2406-968A-47CB-81F3-3EF0E870ACAB}"/>
            </a:ext>
          </a:extLst>
        </xdr:cNvPr>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6" name="フローチャート : 判断 265">
          <a:extLst>
            <a:ext uri="{FF2B5EF4-FFF2-40B4-BE49-F238E27FC236}">
              <a16:creationId xmlns:a16="http://schemas.microsoft.com/office/drawing/2014/main" id="{618D2A16-15FC-4376-9DFA-B86C00611FBC}"/>
            </a:ext>
          </a:extLst>
        </xdr:cNvPr>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83</xdr:row>
      <xdr:rowOff>36423</xdr:rowOff>
    </xdr:from>
    <xdr:ext cx="762000" cy="259045"/>
    <xdr:sp macro="" textlink="">
      <xdr:nvSpPr>
        <xdr:cNvPr id="267" name="テキスト ボックス 266">
          <a:extLst>
            <a:ext uri="{FF2B5EF4-FFF2-40B4-BE49-F238E27FC236}">
              <a16:creationId xmlns:a16="http://schemas.microsoft.com/office/drawing/2014/main" id="{2CFCCD10-D82D-4664-95AB-6A04E48E9D0B}"/>
            </a:ext>
          </a:extLst>
        </xdr:cNvPr>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1D85E2CB-2186-4BF7-90BE-F563088C7F96}"/>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37070C6C-D55D-4C89-BF77-03CEE9557CA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525BE07-C50B-4D83-BA8F-B581EAA1D7C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7FC591E1-2840-4659-B9C8-FD0307C33AF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913A6EC8-F756-4ED8-BB8C-5A68899A062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3" name="円/楕円 272">
          <a:extLst>
            <a:ext uri="{FF2B5EF4-FFF2-40B4-BE49-F238E27FC236}">
              <a16:creationId xmlns:a16="http://schemas.microsoft.com/office/drawing/2014/main" id="{5120C725-953F-490D-B270-46EDB425EBD7}"/>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83</xdr:row>
      <xdr:rowOff>88493</xdr:rowOff>
    </xdr:from>
    <xdr:ext cx="762000" cy="259045"/>
    <xdr:sp macro="" textlink="">
      <xdr:nvSpPr>
        <xdr:cNvPr id="274" name="給与水準   （国との比較）該当値テキスト">
          <a:extLst>
            <a:ext uri="{FF2B5EF4-FFF2-40B4-BE49-F238E27FC236}">
              <a16:creationId xmlns:a16="http://schemas.microsoft.com/office/drawing/2014/main" id="{70B048A4-0AE9-4E50-861E-714EFDD515FF}"/>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75" name="円/楕円 274">
          <a:extLst>
            <a:ext uri="{FF2B5EF4-FFF2-40B4-BE49-F238E27FC236}">
              <a16:creationId xmlns:a16="http://schemas.microsoft.com/office/drawing/2014/main" id="{04742196-FC38-4645-AE13-8869B9C7DA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83</xdr:row>
      <xdr:rowOff>52511</xdr:rowOff>
    </xdr:from>
    <xdr:ext cx="736600" cy="259045"/>
    <xdr:sp macro="" textlink="">
      <xdr:nvSpPr>
        <xdr:cNvPr id="276" name="テキスト ボックス 275">
          <a:extLst>
            <a:ext uri="{FF2B5EF4-FFF2-40B4-BE49-F238E27FC236}">
              <a16:creationId xmlns:a16="http://schemas.microsoft.com/office/drawing/2014/main" id="{6D8C94D5-27E5-4B5C-9367-A5ED8EA852C9}"/>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13546</xdr:rowOff>
    </xdr:from>
    <xdr:to>
      <xdr:col>22</xdr:col>
      <xdr:colOff>254000</xdr:colOff>
      <xdr:row>88</xdr:row>
      <xdr:rowOff>115146</xdr:rowOff>
    </xdr:to>
    <xdr:sp macro="" textlink="">
      <xdr:nvSpPr>
        <xdr:cNvPr id="277" name="円/楕円 276">
          <a:extLst>
            <a:ext uri="{FF2B5EF4-FFF2-40B4-BE49-F238E27FC236}">
              <a16:creationId xmlns:a16="http://schemas.microsoft.com/office/drawing/2014/main" id="{8A3D0696-8E97-4300-B111-15CF3A7DE78E}"/>
            </a:ext>
          </a:extLst>
        </xdr:cNvPr>
        <xdr:cNvSpPr/>
      </xdr:nvSpPr>
      <xdr:spPr>
        <a:xfrm>
          <a:off x="15240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86</xdr:row>
      <xdr:rowOff>125323</xdr:rowOff>
    </xdr:from>
    <xdr:ext cx="762000" cy="259045"/>
    <xdr:sp macro="" textlink="">
      <xdr:nvSpPr>
        <xdr:cNvPr id="278" name="テキスト ボックス 277">
          <a:extLst>
            <a:ext uri="{FF2B5EF4-FFF2-40B4-BE49-F238E27FC236}">
              <a16:creationId xmlns:a16="http://schemas.microsoft.com/office/drawing/2014/main" id="{39AB1BE2-971F-44D0-8588-595F92C5CB99}"/>
            </a:ext>
          </a:extLst>
        </xdr:cNvPr>
        <xdr:cNvSpPr txBox="1"/>
      </xdr:nvSpPr>
      <xdr:spPr>
        <a:xfrm>
          <a:off x="14909800" y="1487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150284</xdr:rowOff>
    </xdr:from>
    <xdr:to>
      <xdr:col>21</xdr:col>
      <xdr:colOff>50800</xdr:colOff>
      <xdr:row>89</xdr:row>
      <xdr:rowOff>80434</xdr:rowOff>
    </xdr:to>
    <xdr:sp macro="" textlink="">
      <xdr:nvSpPr>
        <xdr:cNvPr id="279" name="円/楕円 278">
          <a:extLst>
            <a:ext uri="{FF2B5EF4-FFF2-40B4-BE49-F238E27FC236}">
              <a16:creationId xmlns:a16="http://schemas.microsoft.com/office/drawing/2014/main" id="{BA74E462-E81D-4E49-BD11-877572448686}"/>
            </a:ext>
          </a:extLst>
        </xdr:cNvPr>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89</xdr:row>
      <xdr:rowOff>65211</xdr:rowOff>
    </xdr:from>
    <xdr:ext cx="762000" cy="259045"/>
    <xdr:sp macro="" textlink="">
      <xdr:nvSpPr>
        <xdr:cNvPr id="280" name="テキスト ボックス 279">
          <a:extLst>
            <a:ext uri="{FF2B5EF4-FFF2-40B4-BE49-F238E27FC236}">
              <a16:creationId xmlns:a16="http://schemas.microsoft.com/office/drawing/2014/main" id="{88DA9CDC-D80E-43EA-8C53-7099C7E1455F}"/>
            </a:ext>
          </a:extLst>
        </xdr:cNvPr>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81" name="円/楕円 280">
          <a:extLst>
            <a:ext uri="{FF2B5EF4-FFF2-40B4-BE49-F238E27FC236}">
              <a16:creationId xmlns:a16="http://schemas.microsoft.com/office/drawing/2014/main" id="{A0C6D1AA-34E2-4AD3-B3D3-741BF85797A0}"/>
            </a:ext>
          </a:extLst>
        </xdr:cNvPr>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86</xdr:row>
      <xdr:rowOff>40657</xdr:rowOff>
    </xdr:from>
    <xdr:ext cx="762000" cy="259045"/>
    <xdr:sp macro="" textlink="">
      <xdr:nvSpPr>
        <xdr:cNvPr id="282" name="テキスト ボックス 281">
          <a:extLst>
            <a:ext uri="{FF2B5EF4-FFF2-40B4-BE49-F238E27FC236}">
              <a16:creationId xmlns:a16="http://schemas.microsoft.com/office/drawing/2014/main" id="{08CFB9CD-4D53-4D93-BF9B-5792A8F40B1F}"/>
            </a:ext>
          </a:extLst>
        </xdr:cNvPr>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id="{7FCC79A8-C5DD-4E9F-B309-6E770B153937}"/>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id="{9D4B324D-413D-4AB2-A43F-7FAFDBFE0625}"/>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3ABA9213-DA72-42C4-AD6E-96C6D6EF07E6}"/>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id="{AC493AE5-398F-4979-8EAD-49FEAB520827}"/>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id="{3802991E-70FD-4BF2-B79D-9B3E36847B6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id="{F2376419-1203-48AB-95AD-42A8A359E83C}"/>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id="{6D58A012-806F-439E-A6B5-48CB4AF4682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id="{A9474FC3-975D-4E42-B6C5-AEBCC301A951}"/>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id="{A58BF958-DA3D-4DFE-BA60-8492C04CBF4B}"/>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id="{E174CA53-C345-4D28-B420-C5CAE663D832}"/>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id="{CE513930-D144-41D6-A04E-39513228B689}"/>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id="{E4FE8DEF-C4BD-402D-A76E-6FA78FEE119E}"/>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id="{02491CA2-D36C-467D-A73A-7BB06E5FD2E7}"/>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町村合併により旧団体の職員を引き継いだことにより、類似団体の平均を大きく上回っているが、定員適正化計画（改訂版：平成２６年度～平成３０年度）に基づき、退職者に対する補充採用者数の調整や機構改革による人員削減の取り組みにより改善傾向にある。</a:t>
          </a:r>
        </a:p>
        <a:p>
          <a:pPr>
            <a:lnSpc>
              <a:spcPts val="1100"/>
            </a:lnSpc>
          </a:pPr>
          <a:r>
            <a:rPr kumimoji="1" lang="ja-JP" altLang="en-US" sz="1100">
              <a:latin typeface="ＭＳ Ｐゴシック"/>
            </a:rPr>
            <a:t>　行政区域が広大で管理する施設も多いことから、職員数の削減に伴い行政サービスの低下を招くおそれもある。</a:t>
          </a:r>
        </a:p>
      </xdr:txBody>
    </xdr:sp>
    <xdr:clientData/>
  </xdr:twoCellAnchor>
  <xdr:oneCellAnchor>
    <xdr:from>
      <xdr:col>18</xdr:col>
      <xdr:colOff>444500</xdr:colOff>
      <xdr:row>54</xdr:row>
      <xdr:rowOff>149225</xdr:rowOff>
    </xdr:from>
    <xdr:ext cx="349839" cy="225703"/>
    <xdr:sp macro="" textlink="">
      <xdr:nvSpPr>
        <xdr:cNvPr id="296" name="テキスト ボックス 295">
          <a:extLst>
            <a:ext uri="{FF2B5EF4-FFF2-40B4-BE49-F238E27FC236}">
              <a16:creationId xmlns:a16="http://schemas.microsoft.com/office/drawing/2014/main" id="{5869C341-7268-45AD-A2ED-98257D068172}"/>
            </a:ext>
          </a:extLst>
        </xdr:cNvPr>
        <xdr:cNvSpPr txBox="1"/>
      </xdr:nvSpPr>
      <xdr:spPr>
        <a:xfrm>
          <a:off x="12827000" y="92932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id="{213AA824-6971-4ADF-842C-1B0E8FCBFAA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8F8BACA9-C598-470E-94C2-ED908015D4E8}"/>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a:extLst>
            <a:ext uri="{FF2B5EF4-FFF2-40B4-BE49-F238E27FC236}">
              <a16:creationId xmlns:a16="http://schemas.microsoft.com/office/drawing/2014/main" id="{5FCD80BF-B947-41F0-AB32-0A7736CF82B8}"/>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a:extLst>
            <a:ext uri="{FF2B5EF4-FFF2-40B4-BE49-F238E27FC236}">
              <a16:creationId xmlns:a16="http://schemas.microsoft.com/office/drawing/2014/main" id="{2189B32F-FE25-4995-9448-9175A230DDEE}"/>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a:extLst>
            <a:ext uri="{FF2B5EF4-FFF2-40B4-BE49-F238E27FC236}">
              <a16:creationId xmlns:a16="http://schemas.microsoft.com/office/drawing/2014/main" id="{2576F96D-5A37-4076-B656-06D176606C22}"/>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a:extLst>
            <a:ext uri="{FF2B5EF4-FFF2-40B4-BE49-F238E27FC236}">
              <a16:creationId xmlns:a16="http://schemas.microsoft.com/office/drawing/2014/main" id="{2702D115-AE99-4CF9-9314-08621810EC3D}"/>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a:extLst>
            <a:ext uri="{FF2B5EF4-FFF2-40B4-BE49-F238E27FC236}">
              <a16:creationId xmlns:a16="http://schemas.microsoft.com/office/drawing/2014/main" id="{ED5CCC33-3BD5-4FF1-9F02-56A1C7BFD8E7}"/>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a:extLst>
            <a:ext uri="{FF2B5EF4-FFF2-40B4-BE49-F238E27FC236}">
              <a16:creationId xmlns:a16="http://schemas.microsoft.com/office/drawing/2014/main" id="{B4DB4196-50E1-4BD4-91FD-95BF2B9350F6}"/>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a:extLst>
            <a:ext uri="{FF2B5EF4-FFF2-40B4-BE49-F238E27FC236}">
              <a16:creationId xmlns:a16="http://schemas.microsoft.com/office/drawing/2014/main" id="{09C08B86-EACF-40C1-8F87-C066535063BB}"/>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a:extLst>
            <a:ext uri="{FF2B5EF4-FFF2-40B4-BE49-F238E27FC236}">
              <a16:creationId xmlns:a16="http://schemas.microsoft.com/office/drawing/2014/main" id="{E467EFAF-A8CE-447A-9ED2-F24DA7F67468}"/>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a:extLst>
            <a:ext uri="{FF2B5EF4-FFF2-40B4-BE49-F238E27FC236}">
              <a16:creationId xmlns:a16="http://schemas.microsoft.com/office/drawing/2014/main" id="{E3120B1F-1421-4294-AEF9-B039FAB0505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a:extLst>
            <a:ext uri="{FF2B5EF4-FFF2-40B4-BE49-F238E27FC236}">
              <a16:creationId xmlns:a16="http://schemas.microsoft.com/office/drawing/2014/main" id="{FD0265CD-F69B-42D0-B5C5-FD45BCBB3C59}"/>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a:extLst>
            <a:ext uri="{FF2B5EF4-FFF2-40B4-BE49-F238E27FC236}">
              <a16:creationId xmlns:a16="http://schemas.microsoft.com/office/drawing/2014/main" id="{41AAEF8E-2F67-4ACF-A2DF-E7D66775CADF}"/>
            </a:ext>
          </a:extLst>
        </xdr:cNvPr>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a:extLst>
            <a:ext uri="{FF2B5EF4-FFF2-40B4-BE49-F238E27FC236}">
              <a16:creationId xmlns:a16="http://schemas.microsoft.com/office/drawing/2014/main" id="{18B06759-ED8D-4A09-8D58-1D60CAC0C65A}"/>
            </a:ext>
          </a:extLst>
        </xdr:cNvPr>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a:extLst>
            <a:ext uri="{FF2B5EF4-FFF2-40B4-BE49-F238E27FC236}">
              <a16:creationId xmlns:a16="http://schemas.microsoft.com/office/drawing/2014/main" id="{521EAE09-2B8E-4BCD-B3CD-FA7D282150EA}"/>
            </a:ext>
          </a:extLst>
        </xdr:cNvPr>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a:extLst>
            <a:ext uri="{FF2B5EF4-FFF2-40B4-BE49-F238E27FC236}">
              <a16:creationId xmlns:a16="http://schemas.microsoft.com/office/drawing/2014/main" id="{5316776D-D247-4FC5-AC83-F1E175B1B728}"/>
            </a:ext>
          </a:extLst>
        </xdr:cNvPr>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a:extLst>
            <a:ext uri="{FF2B5EF4-FFF2-40B4-BE49-F238E27FC236}">
              <a16:creationId xmlns:a16="http://schemas.microsoft.com/office/drawing/2014/main" id="{E5907084-2599-4629-BC19-2D71B2F1661D}"/>
            </a:ext>
          </a:extLst>
        </xdr:cNvPr>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54584</xdr:rowOff>
    </xdr:from>
    <xdr:to>
      <xdr:col>24</xdr:col>
      <xdr:colOff>558800</xdr:colOff>
      <xdr:row>62</xdr:row>
      <xdr:rowOff>62306</xdr:rowOff>
    </xdr:to>
    <xdr:cxnSp macro="">
      <xdr:nvCxnSpPr>
        <xdr:cNvPr id="314" name="直線コネクタ 313">
          <a:extLst>
            <a:ext uri="{FF2B5EF4-FFF2-40B4-BE49-F238E27FC236}">
              <a16:creationId xmlns:a16="http://schemas.microsoft.com/office/drawing/2014/main" id="{F42FD885-C7B5-41E7-A994-6B18F33B51A9}"/>
            </a:ext>
          </a:extLst>
        </xdr:cNvPr>
        <xdr:cNvCxnSpPr/>
      </xdr:nvCxnSpPr>
      <xdr:spPr>
        <a:xfrm flipV="1">
          <a:off x="16179800" y="10684484"/>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79315</xdr:rowOff>
    </xdr:from>
    <xdr:ext cx="762000" cy="259045"/>
    <xdr:sp macro="" textlink="">
      <xdr:nvSpPr>
        <xdr:cNvPr id="315" name="定員管理の状況平均値テキスト">
          <a:extLst>
            <a:ext uri="{FF2B5EF4-FFF2-40B4-BE49-F238E27FC236}">
              <a16:creationId xmlns:a16="http://schemas.microsoft.com/office/drawing/2014/main" id="{4D19C9F7-8371-4EE8-BCA7-58E20A6B08A3}"/>
            </a:ext>
          </a:extLst>
        </xdr:cNvPr>
        <xdr:cNvSpPr txBox="1"/>
      </xdr:nvSpPr>
      <xdr:spPr>
        <a:xfrm>
          <a:off x="17106900" y="10366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a:extLst>
            <a:ext uri="{FF2B5EF4-FFF2-40B4-BE49-F238E27FC236}">
              <a16:creationId xmlns:a16="http://schemas.microsoft.com/office/drawing/2014/main" id="{E9438B5F-627D-4C4B-AE8E-B7E160A2B709}"/>
            </a:ext>
          </a:extLst>
        </xdr:cNvPr>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62</xdr:row>
      <xdr:rowOff>57480</xdr:rowOff>
    </xdr:from>
    <xdr:to>
      <xdr:col>23</xdr:col>
      <xdr:colOff>406400</xdr:colOff>
      <xdr:row>62</xdr:row>
      <xdr:rowOff>62306</xdr:rowOff>
    </xdr:to>
    <xdr:cxnSp macro="">
      <xdr:nvCxnSpPr>
        <xdr:cNvPr id="317" name="直線コネクタ 316">
          <a:extLst>
            <a:ext uri="{FF2B5EF4-FFF2-40B4-BE49-F238E27FC236}">
              <a16:creationId xmlns:a16="http://schemas.microsoft.com/office/drawing/2014/main" id="{BE4186B7-113C-47C2-B500-219C8C0EAA0E}"/>
            </a:ext>
          </a:extLst>
        </xdr:cNvPr>
        <xdr:cNvCxnSpPr/>
      </xdr:nvCxnSpPr>
      <xdr:spPr>
        <a:xfrm>
          <a:off x="15290800" y="1068738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a:extLst>
            <a:ext uri="{FF2B5EF4-FFF2-40B4-BE49-F238E27FC236}">
              <a16:creationId xmlns:a16="http://schemas.microsoft.com/office/drawing/2014/main" id="{53411DFB-00D4-4F4A-9D7F-0881ECD3C79D}"/>
            </a:ext>
          </a:extLst>
        </xdr:cNvPr>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59</xdr:row>
      <xdr:rowOff>169257</xdr:rowOff>
    </xdr:from>
    <xdr:ext cx="736600" cy="259045"/>
    <xdr:sp macro="" textlink="">
      <xdr:nvSpPr>
        <xdr:cNvPr id="319" name="テキスト ボックス 318">
          <a:extLst>
            <a:ext uri="{FF2B5EF4-FFF2-40B4-BE49-F238E27FC236}">
              <a16:creationId xmlns:a16="http://schemas.microsoft.com/office/drawing/2014/main" id="{B737CA00-2314-489E-9291-BF90B53C2A16}"/>
            </a:ext>
          </a:extLst>
        </xdr:cNvPr>
        <xdr:cNvSpPr txBox="1"/>
      </xdr:nvSpPr>
      <xdr:spPr>
        <a:xfrm>
          <a:off x="15798800" y="1028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57480</xdr:rowOff>
    </xdr:from>
    <xdr:to>
      <xdr:col>22</xdr:col>
      <xdr:colOff>203200</xdr:colOff>
      <xdr:row>62</xdr:row>
      <xdr:rowOff>66649</xdr:rowOff>
    </xdr:to>
    <xdr:cxnSp macro="">
      <xdr:nvCxnSpPr>
        <xdr:cNvPr id="320" name="直線コネクタ 319">
          <a:extLst>
            <a:ext uri="{FF2B5EF4-FFF2-40B4-BE49-F238E27FC236}">
              <a16:creationId xmlns:a16="http://schemas.microsoft.com/office/drawing/2014/main" id="{50DCD665-7D7B-4C25-B567-605F67F8D4AC}"/>
            </a:ext>
          </a:extLst>
        </xdr:cNvPr>
        <xdr:cNvCxnSpPr/>
      </xdr:nvCxnSpPr>
      <xdr:spPr>
        <a:xfrm flipV="1">
          <a:off x="14401800" y="10687380"/>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a:extLst>
            <a:ext uri="{FF2B5EF4-FFF2-40B4-BE49-F238E27FC236}">
              <a16:creationId xmlns:a16="http://schemas.microsoft.com/office/drawing/2014/main" id="{EEE8FD0F-F502-4909-BA76-FF5580CFF450}"/>
            </a:ext>
          </a:extLst>
        </xdr:cNvPr>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59</xdr:row>
      <xdr:rowOff>165879</xdr:rowOff>
    </xdr:from>
    <xdr:ext cx="762000" cy="259045"/>
    <xdr:sp macro="" textlink="">
      <xdr:nvSpPr>
        <xdr:cNvPr id="322" name="テキスト ボックス 321">
          <a:extLst>
            <a:ext uri="{FF2B5EF4-FFF2-40B4-BE49-F238E27FC236}">
              <a16:creationId xmlns:a16="http://schemas.microsoft.com/office/drawing/2014/main" id="{E0F3AF5C-F605-4C6D-A1BD-DBE70A5E6ED4}"/>
            </a:ext>
          </a:extLst>
        </xdr:cNvPr>
        <xdr:cNvSpPr txBox="1"/>
      </xdr:nvSpPr>
      <xdr:spPr>
        <a:xfrm>
          <a:off x="14909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66649</xdr:rowOff>
    </xdr:from>
    <xdr:to>
      <xdr:col>21</xdr:col>
      <xdr:colOff>0</xdr:colOff>
      <xdr:row>62</xdr:row>
      <xdr:rowOff>77750</xdr:rowOff>
    </xdr:to>
    <xdr:cxnSp macro="">
      <xdr:nvCxnSpPr>
        <xdr:cNvPr id="323" name="直線コネクタ 322">
          <a:extLst>
            <a:ext uri="{FF2B5EF4-FFF2-40B4-BE49-F238E27FC236}">
              <a16:creationId xmlns:a16="http://schemas.microsoft.com/office/drawing/2014/main" id="{12487BFF-9F5A-4315-AFDD-7543D370E74F}"/>
            </a:ext>
          </a:extLst>
        </xdr:cNvPr>
        <xdr:cNvCxnSpPr/>
      </xdr:nvCxnSpPr>
      <xdr:spPr>
        <a:xfrm flipV="1">
          <a:off x="13512800" y="10696549"/>
          <a:ext cx="889000" cy="1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a:extLst>
            <a:ext uri="{FF2B5EF4-FFF2-40B4-BE49-F238E27FC236}">
              <a16:creationId xmlns:a16="http://schemas.microsoft.com/office/drawing/2014/main" id="{4EA09F44-AFD1-48F6-8501-56FCCDD6BB2F}"/>
            </a:ext>
          </a:extLst>
        </xdr:cNvPr>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60</xdr:row>
      <xdr:rowOff>1668</xdr:rowOff>
    </xdr:from>
    <xdr:ext cx="762000" cy="259045"/>
    <xdr:sp macro="" textlink="">
      <xdr:nvSpPr>
        <xdr:cNvPr id="325" name="テキスト ボックス 324">
          <a:extLst>
            <a:ext uri="{FF2B5EF4-FFF2-40B4-BE49-F238E27FC236}">
              <a16:creationId xmlns:a16="http://schemas.microsoft.com/office/drawing/2014/main" id="{E9386EE5-5480-4AD7-AEFD-5640156AC234}"/>
            </a:ext>
          </a:extLst>
        </xdr:cNvPr>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6" name="フローチャート : 判断 325">
          <a:extLst>
            <a:ext uri="{FF2B5EF4-FFF2-40B4-BE49-F238E27FC236}">
              <a16:creationId xmlns:a16="http://schemas.microsoft.com/office/drawing/2014/main" id="{A65A8610-4989-4DAF-8CD0-24E91CFFED5D}"/>
            </a:ext>
          </a:extLst>
        </xdr:cNvPr>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59</xdr:row>
      <xdr:rowOff>166844</xdr:rowOff>
    </xdr:from>
    <xdr:ext cx="762000" cy="259045"/>
    <xdr:sp macro="" textlink="">
      <xdr:nvSpPr>
        <xdr:cNvPr id="327" name="テキスト ボックス 326">
          <a:extLst>
            <a:ext uri="{FF2B5EF4-FFF2-40B4-BE49-F238E27FC236}">
              <a16:creationId xmlns:a16="http://schemas.microsoft.com/office/drawing/2014/main" id="{315A2818-D361-4BD5-BB7B-640ECB8FF0AB}"/>
            </a:ext>
          </a:extLst>
        </xdr:cNvPr>
        <xdr:cNvSpPr txBox="1"/>
      </xdr:nvSpPr>
      <xdr:spPr>
        <a:xfrm>
          <a:off x="13131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1FD038D5-AEFB-48D5-A3D8-9FCCE817C33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B8C60C42-259E-4D58-8B03-BBA3C8DC5D41}"/>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99FEEB52-1C8E-4DFD-840D-BD8CADA509D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97809B1A-BC2A-44BB-9EA9-181CFF4E2CF5}"/>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3217C693-C752-4A2E-87B2-BD2C0C89ACE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3784</xdr:rowOff>
    </xdr:from>
    <xdr:to>
      <xdr:col>24</xdr:col>
      <xdr:colOff>609600</xdr:colOff>
      <xdr:row>62</xdr:row>
      <xdr:rowOff>105384</xdr:rowOff>
    </xdr:to>
    <xdr:sp macro="" textlink="">
      <xdr:nvSpPr>
        <xdr:cNvPr id="333" name="円/楕円 332">
          <a:extLst>
            <a:ext uri="{FF2B5EF4-FFF2-40B4-BE49-F238E27FC236}">
              <a16:creationId xmlns:a16="http://schemas.microsoft.com/office/drawing/2014/main" id="{879C9E09-86B0-4F61-9B7E-3C04D0814CC2}"/>
            </a:ext>
          </a:extLst>
        </xdr:cNvPr>
        <xdr:cNvSpPr/>
      </xdr:nvSpPr>
      <xdr:spPr>
        <a:xfrm>
          <a:off x="16967200" y="1063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61</xdr:row>
      <xdr:rowOff>147311</xdr:rowOff>
    </xdr:from>
    <xdr:ext cx="762000" cy="259045"/>
    <xdr:sp macro="" textlink="">
      <xdr:nvSpPr>
        <xdr:cNvPr id="334" name="定員管理の状況該当値テキスト">
          <a:extLst>
            <a:ext uri="{FF2B5EF4-FFF2-40B4-BE49-F238E27FC236}">
              <a16:creationId xmlns:a16="http://schemas.microsoft.com/office/drawing/2014/main" id="{48DC3684-3D90-452C-97BA-0A24E669006E}"/>
            </a:ext>
          </a:extLst>
        </xdr:cNvPr>
        <xdr:cNvSpPr txBox="1"/>
      </xdr:nvSpPr>
      <xdr:spPr>
        <a:xfrm>
          <a:off x="17106900" y="1060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11506</xdr:rowOff>
    </xdr:from>
    <xdr:to>
      <xdr:col>23</xdr:col>
      <xdr:colOff>457200</xdr:colOff>
      <xdr:row>62</xdr:row>
      <xdr:rowOff>113106</xdr:rowOff>
    </xdr:to>
    <xdr:sp macro="" textlink="">
      <xdr:nvSpPr>
        <xdr:cNvPr id="335" name="円/楕円 334">
          <a:extLst>
            <a:ext uri="{FF2B5EF4-FFF2-40B4-BE49-F238E27FC236}">
              <a16:creationId xmlns:a16="http://schemas.microsoft.com/office/drawing/2014/main" id="{82A92FBE-70F3-4C94-BD7E-804C444BE5A1}"/>
            </a:ext>
          </a:extLst>
        </xdr:cNvPr>
        <xdr:cNvSpPr/>
      </xdr:nvSpPr>
      <xdr:spPr>
        <a:xfrm>
          <a:off x="16129000" y="106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62</xdr:row>
      <xdr:rowOff>97883</xdr:rowOff>
    </xdr:from>
    <xdr:ext cx="736600" cy="259045"/>
    <xdr:sp macro="" textlink="">
      <xdr:nvSpPr>
        <xdr:cNvPr id="336" name="テキスト ボックス 335">
          <a:extLst>
            <a:ext uri="{FF2B5EF4-FFF2-40B4-BE49-F238E27FC236}">
              <a16:creationId xmlns:a16="http://schemas.microsoft.com/office/drawing/2014/main" id="{A18E0F19-AF9D-409F-9077-B12D1B29B730}"/>
            </a:ext>
          </a:extLst>
        </xdr:cNvPr>
        <xdr:cNvSpPr txBox="1"/>
      </xdr:nvSpPr>
      <xdr:spPr>
        <a:xfrm>
          <a:off x="15798800" y="10727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6680</xdr:rowOff>
    </xdr:from>
    <xdr:to>
      <xdr:col>22</xdr:col>
      <xdr:colOff>254000</xdr:colOff>
      <xdr:row>62</xdr:row>
      <xdr:rowOff>108280</xdr:rowOff>
    </xdr:to>
    <xdr:sp macro="" textlink="">
      <xdr:nvSpPr>
        <xdr:cNvPr id="337" name="円/楕円 336">
          <a:extLst>
            <a:ext uri="{FF2B5EF4-FFF2-40B4-BE49-F238E27FC236}">
              <a16:creationId xmlns:a16="http://schemas.microsoft.com/office/drawing/2014/main" id="{1DEAD9AE-F551-4DCC-8E27-D69FFA720922}"/>
            </a:ext>
          </a:extLst>
        </xdr:cNvPr>
        <xdr:cNvSpPr/>
      </xdr:nvSpPr>
      <xdr:spPr>
        <a:xfrm>
          <a:off x="15240000" y="106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62</xdr:row>
      <xdr:rowOff>93057</xdr:rowOff>
    </xdr:from>
    <xdr:ext cx="762000" cy="259045"/>
    <xdr:sp macro="" textlink="">
      <xdr:nvSpPr>
        <xdr:cNvPr id="338" name="テキスト ボックス 337">
          <a:extLst>
            <a:ext uri="{FF2B5EF4-FFF2-40B4-BE49-F238E27FC236}">
              <a16:creationId xmlns:a16="http://schemas.microsoft.com/office/drawing/2014/main" id="{E469E932-2A6E-4DC2-8BC2-68959EF05033}"/>
            </a:ext>
          </a:extLst>
        </xdr:cNvPr>
        <xdr:cNvSpPr txBox="1"/>
      </xdr:nvSpPr>
      <xdr:spPr>
        <a:xfrm>
          <a:off x="14909800" y="1072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15849</xdr:rowOff>
    </xdr:from>
    <xdr:to>
      <xdr:col>21</xdr:col>
      <xdr:colOff>50800</xdr:colOff>
      <xdr:row>62</xdr:row>
      <xdr:rowOff>117449</xdr:rowOff>
    </xdr:to>
    <xdr:sp macro="" textlink="">
      <xdr:nvSpPr>
        <xdr:cNvPr id="339" name="円/楕円 338">
          <a:extLst>
            <a:ext uri="{FF2B5EF4-FFF2-40B4-BE49-F238E27FC236}">
              <a16:creationId xmlns:a16="http://schemas.microsoft.com/office/drawing/2014/main" id="{C1F37F4A-E5F6-47E5-AE39-CADB57F76D41}"/>
            </a:ext>
          </a:extLst>
        </xdr:cNvPr>
        <xdr:cNvSpPr/>
      </xdr:nvSpPr>
      <xdr:spPr>
        <a:xfrm>
          <a:off x="14351000" y="1064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62</xdr:row>
      <xdr:rowOff>102226</xdr:rowOff>
    </xdr:from>
    <xdr:ext cx="762000" cy="259045"/>
    <xdr:sp macro="" textlink="">
      <xdr:nvSpPr>
        <xdr:cNvPr id="340" name="テキスト ボックス 339">
          <a:extLst>
            <a:ext uri="{FF2B5EF4-FFF2-40B4-BE49-F238E27FC236}">
              <a16:creationId xmlns:a16="http://schemas.microsoft.com/office/drawing/2014/main" id="{D9A47EB3-01CB-47EC-AB47-9A7E13D1CCA4}"/>
            </a:ext>
          </a:extLst>
        </xdr:cNvPr>
        <xdr:cNvSpPr txBox="1"/>
      </xdr:nvSpPr>
      <xdr:spPr>
        <a:xfrm>
          <a:off x="14020800" y="1073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26950</xdr:rowOff>
    </xdr:from>
    <xdr:to>
      <xdr:col>19</xdr:col>
      <xdr:colOff>533400</xdr:colOff>
      <xdr:row>62</xdr:row>
      <xdr:rowOff>128550</xdr:rowOff>
    </xdr:to>
    <xdr:sp macro="" textlink="">
      <xdr:nvSpPr>
        <xdr:cNvPr id="341" name="円/楕円 340">
          <a:extLst>
            <a:ext uri="{FF2B5EF4-FFF2-40B4-BE49-F238E27FC236}">
              <a16:creationId xmlns:a16="http://schemas.microsoft.com/office/drawing/2014/main" id="{4477EA13-105F-49B9-91CA-B405CC4A3084}"/>
            </a:ext>
          </a:extLst>
        </xdr:cNvPr>
        <xdr:cNvSpPr/>
      </xdr:nvSpPr>
      <xdr:spPr>
        <a:xfrm>
          <a:off x="13462000" y="106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62</xdr:row>
      <xdr:rowOff>113327</xdr:rowOff>
    </xdr:from>
    <xdr:ext cx="762000" cy="259045"/>
    <xdr:sp macro="" textlink="">
      <xdr:nvSpPr>
        <xdr:cNvPr id="342" name="テキスト ボックス 341">
          <a:extLst>
            <a:ext uri="{FF2B5EF4-FFF2-40B4-BE49-F238E27FC236}">
              <a16:creationId xmlns:a16="http://schemas.microsoft.com/office/drawing/2014/main" id="{D68357F2-18DD-438E-B85F-CCB675F63B9C}"/>
            </a:ext>
          </a:extLst>
        </xdr:cNvPr>
        <xdr:cNvSpPr txBox="1"/>
      </xdr:nvSpPr>
      <xdr:spPr>
        <a:xfrm>
          <a:off x="13131800" y="107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a:extLst>
            <a:ext uri="{FF2B5EF4-FFF2-40B4-BE49-F238E27FC236}">
              <a16:creationId xmlns:a16="http://schemas.microsoft.com/office/drawing/2014/main" id="{C81DC07B-D7E5-466C-AB84-CDB8F973067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4D847D34-97DE-475E-9FAB-6952851D53F9}"/>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2DCB442-F6C8-49D6-9B80-46E7BB97BF1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a:extLst>
            <a:ext uri="{FF2B5EF4-FFF2-40B4-BE49-F238E27FC236}">
              <a16:creationId xmlns:a16="http://schemas.microsoft.com/office/drawing/2014/main" id="{B2A11531-1907-45DF-B942-75692E23279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a:extLst>
            <a:ext uri="{FF2B5EF4-FFF2-40B4-BE49-F238E27FC236}">
              <a16:creationId xmlns:a16="http://schemas.microsoft.com/office/drawing/2014/main" id="{31233E39-9161-43AA-8C8D-60EAE36CF61A}"/>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a:extLst>
            <a:ext uri="{FF2B5EF4-FFF2-40B4-BE49-F238E27FC236}">
              <a16:creationId xmlns:a16="http://schemas.microsoft.com/office/drawing/2014/main" id="{A40FBFBA-DBE6-4E31-B11B-6772ADEFF03A}"/>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a:extLst>
            <a:ext uri="{FF2B5EF4-FFF2-40B4-BE49-F238E27FC236}">
              <a16:creationId xmlns:a16="http://schemas.microsoft.com/office/drawing/2014/main" id="{05C5B674-1139-4284-A5EF-AC1BC470DDFC}"/>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a:extLst>
            <a:ext uri="{FF2B5EF4-FFF2-40B4-BE49-F238E27FC236}">
              <a16:creationId xmlns:a16="http://schemas.microsoft.com/office/drawing/2014/main" id="{10F6EA2B-C606-45E8-852A-B522BD70B2A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a:extLst>
            <a:ext uri="{FF2B5EF4-FFF2-40B4-BE49-F238E27FC236}">
              <a16:creationId xmlns:a16="http://schemas.microsoft.com/office/drawing/2014/main" id="{817C071D-4121-480C-80E4-FA15B390B4BB}"/>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a:extLst>
            <a:ext uri="{FF2B5EF4-FFF2-40B4-BE49-F238E27FC236}">
              <a16:creationId xmlns:a16="http://schemas.microsoft.com/office/drawing/2014/main" id="{C9EA5510-BBA6-4C83-B8AC-C53DB503B03B}"/>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a:extLst>
            <a:ext uri="{FF2B5EF4-FFF2-40B4-BE49-F238E27FC236}">
              <a16:creationId xmlns:a16="http://schemas.microsoft.com/office/drawing/2014/main" id="{782DCD85-740F-4D14-B5F7-A566C3F6FA6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a:extLst>
            <a:ext uri="{FF2B5EF4-FFF2-40B4-BE49-F238E27FC236}">
              <a16:creationId xmlns:a16="http://schemas.microsoft.com/office/drawing/2014/main" id="{9FCB8115-DD8D-47E0-B244-5DED35E4C52A}"/>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a:extLst>
            <a:ext uri="{FF2B5EF4-FFF2-40B4-BE49-F238E27FC236}">
              <a16:creationId xmlns:a16="http://schemas.microsoft.com/office/drawing/2014/main" id="{E353D36B-5CBF-464E-99DD-559307459B9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普通会計における地方債償還及び簡易水道・公共下水道施設整備等に伴う公営企業への多額の繰出金により、類似団体を大きく上回る比率となっていたが、大規模事業に係る起債の償還が終了し、徐々に改善傾向となっており、単年度比率では一桁代の数値となり、３年平均でも類似団体程度の比率にまで戻せる見込みであるが、平成２５年度から実施た情報通信施設や認定こども園の整備事業等に係る多額の起債借入に伴い、次第に改善の比率は鈍化し、平成３０年度からは当面１１％台で推移するものと見込まれる。</a:t>
          </a:r>
        </a:p>
        <a:p>
          <a:r>
            <a:rPr kumimoji="1" lang="ja-JP" altLang="en-US" sz="1100">
              <a:latin typeface="ＭＳ Ｐゴシック"/>
            </a:rPr>
            <a:t>　平成１９年度に作成した公債費負担適正化計画に基づく新発債の抑制と公営企業会計における上下水道の料金体系の見直しを行い改善を図る。</a:t>
          </a:r>
        </a:p>
      </xdr:txBody>
    </xdr:sp>
    <xdr:clientData/>
  </xdr:twoCellAnchor>
  <xdr:oneCellAnchor>
    <xdr:from>
      <xdr:col>18</xdr:col>
      <xdr:colOff>444500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66BF839-10BD-4C17-85A8-CEA34AFCDDC3}"/>
            </a:ext>
          </a:extLst>
        </xdr:cNvPr>
        <xdr:cNvSpPr txBox="1"/>
      </xdr:nvSpPr>
      <xdr:spPr>
        <a:xfrm>
          <a:off x="12827000" y="552026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a:extLst>
            <a:ext uri="{FF2B5EF4-FFF2-40B4-BE49-F238E27FC236}">
              <a16:creationId xmlns:a16="http://schemas.microsoft.com/office/drawing/2014/main" id="{F1B153E5-B162-4D6F-890A-74DE63349167}"/>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914B6138-8D17-41FA-B39C-05001387BA65}"/>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a:extLst>
            <a:ext uri="{FF2B5EF4-FFF2-40B4-BE49-F238E27FC236}">
              <a16:creationId xmlns:a16="http://schemas.microsoft.com/office/drawing/2014/main" id="{B22FF20F-F687-4F5A-89D2-DCFC290E416C}"/>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0DCF2545-C151-45AA-91F5-EFDA6C1A0B62}"/>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a:extLst>
            <a:ext uri="{FF2B5EF4-FFF2-40B4-BE49-F238E27FC236}">
              <a16:creationId xmlns:a16="http://schemas.microsoft.com/office/drawing/2014/main" id="{EE81709E-1248-4D0A-9827-C330BA2E79D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A1F724A5-4F1D-4EA8-BA67-5190DC0CF95A}"/>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a:extLst>
            <a:ext uri="{FF2B5EF4-FFF2-40B4-BE49-F238E27FC236}">
              <a16:creationId xmlns:a16="http://schemas.microsoft.com/office/drawing/2014/main" id="{F65A8347-EACA-4CA5-992C-636AEFE1255E}"/>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1CCD2654-87D0-4528-ABA2-F3407DBE5D4C}"/>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a:extLst>
            <a:ext uri="{FF2B5EF4-FFF2-40B4-BE49-F238E27FC236}">
              <a16:creationId xmlns:a16="http://schemas.microsoft.com/office/drawing/2014/main" id="{A96D08CB-5A56-424E-96D3-8AA24EE621CC}"/>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CA1E54FD-AF27-47A2-9783-1E1FFF79A2C4}"/>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a:extLst>
            <a:ext uri="{FF2B5EF4-FFF2-40B4-BE49-F238E27FC236}">
              <a16:creationId xmlns:a16="http://schemas.microsoft.com/office/drawing/2014/main" id="{F815DD03-1DD0-4186-BA2A-730C82F78E5E}"/>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3723ECD1-D460-4C21-B60C-FDF4F9530BC3}"/>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a:extLst>
            <a:ext uri="{FF2B5EF4-FFF2-40B4-BE49-F238E27FC236}">
              <a16:creationId xmlns:a16="http://schemas.microsoft.com/office/drawing/2014/main" id="{2D305D11-E70E-4A75-912D-1B8CFC01218A}"/>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a:extLst>
            <a:ext uri="{FF2B5EF4-FFF2-40B4-BE49-F238E27FC236}">
              <a16:creationId xmlns:a16="http://schemas.microsoft.com/office/drawing/2014/main" id="{91FDDA15-57C0-4E80-BE18-799E0814D86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a:extLst>
            <a:ext uri="{FF2B5EF4-FFF2-40B4-BE49-F238E27FC236}">
              <a16:creationId xmlns:a16="http://schemas.microsoft.com/office/drawing/2014/main" id="{71DD474F-EB3B-4E47-A925-559955E4724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a:extLst>
            <a:ext uri="{FF2B5EF4-FFF2-40B4-BE49-F238E27FC236}">
              <a16:creationId xmlns:a16="http://schemas.microsoft.com/office/drawing/2014/main" id="{41575706-4085-414B-A10E-78212BFC7735}"/>
            </a:ext>
          </a:extLst>
        </xdr:cNvPr>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a:extLst>
            <a:ext uri="{FF2B5EF4-FFF2-40B4-BE49-F238E27FC236}">
              <a16:creationId xmlns:a16="http://schemas.microsoft.com/office/drawing/2014/main" id="{F85E8B1F-AC69-4C41-82D9-C8B31A5B8976}"/>
            </a:ext>
          </a:extLst>
        </xdr:cNvPr>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a:extLst>
            <a:ext uri="{FF2B5EF4-FFF2-40B4-BE49-F238E27FC236}">
              <a16:creationId xmlns:a16="http://schemas.microsoft.com/office/drawing/2014/main" id="{1EBF3B08-E422-4100-A05B-4B9A15A32077}"/>
            </a:ext>
          </a:extLst>
        </xdr:cNvPr>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a:extLst>
            <a:ext uri="{FF2B5EF4-FFF2-40B4-BE49-F238E27FC236}">
              <a16:creationId xmlns:a16="http://schemas.microsoft.com/office/drawing/2014/main" id="{41F58EF1-CD16-49DD-A46E-8417FAE52023}"/>
            </a:ext>
          </a:extLst>
        </xdr:cNvPr>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a:extLst>
            <a:ext uri="{FF2B5EF4-FFF2-40B4-BE49-F238E27FC236}">
              <a16:creationId xmlns:a16="http://schemas.microsoft.com/office/drawing/2014/main" id="{58ABCB6B-9F8F-4706-A66B-6A6FC68C33BA}"/>
            </a:ext>
          </a:extLst>
        </xdr:cNvPr>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107224</xdr:rowOff>
    </xdr:from>
    <xdr:to>
      <xdr:col>24</xdr:col>
      <xdr:colOff>558800</xdr:colOff>
      <xdr:row>42</xdr:row>
      <xdr:rowOff>135709</xdr:rowOff>
    </xdr:to>
    <xdr:cxnSp macro="">
      <xdr:nvCxnSpPr>
        <xdr:cNvPr id="377" name="直線コネクタ 376">
          <a:extLst>
            <a:ext uri="{FF2B5EF4-FFF2-40B4-BE49-F238E27FC236}">
              <a16:creationId xmlns:a16="http://schemas.microsoft.com/office/drawing/2014/main" id="{945730F4-202E-4B1A-9BAE-83260B13F8D6}"/>
            </a:ext>
          </a:extLst>
        </xdr:cNvPr>
        <xdr:cNvCxnSpPr/>
      </xdr:nvCxnSpPr>
      <xdr:spPr>
        <a:xfrm flipV="1">
          <a:off x="16179800" y="7136674"/>
          <a:ext cx="8382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31586</xdr:rowOff>
    </xdr:from>
    <xdr:ext cx="762000" cy="259045"/>
    <xdr:sp macro="" textlink="">
      <xdr:nvSpPr>
        <xdr:cNvPr id="378" name="公債費負担の状況平均値テキスト">
          <a:extLst>
            <a:ext uri="{FF2B5EF4-FFF2-40B4-BE49-F238E27FC236}">
              <a16:creationId xmlns:a16="http://schemas.microsoft.com/office/drawing/2014/main" id="{5D9E6AA3-F4A0-4208-876B-079B8594661F}"/>
            </a:ext>
          </a:extLst>
        </xdr:cNvPr>
        <xdr:cNvSpPr txBox="1"/>
      </xdr:nvSpPr>
      <xdr:spPr>
        <a:xfrm>
          <a:off x="17106900" y="6889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a:extLst>
            <a:ext uri="{FF2B5EF4-FFF2-40B4-BE49-F238E27FC236}">
              <a16:creationId xmlns:a16="http://schemas.microsoft.com/office/drawing/2014/main" id="{811D269F-DE1B-488E-97AC-FF940CD21AD6}"/>
            </a:ext>
          </a:extLst>
        </xdr:cNvPr>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42</xdr:row>
      <xdr:rowOff>135709</xdr:rowOff>
    </xdr:from>
    <xdr:to>
      <xdr:col>23</xdr:col>
      <xdr:colOff>406400</xdr:colOff>
      <xdr:row>43</xdr:row>
      <xdr:rowOff>40096</xdr:rowOff>
    </xdr:to>
    <xdr:cxnSp macro="">
      <xdr:nvCxnSpPr>
        <xdr:cNvPr id="380" name="直線コネクタ 379">
          <a:extLst>
            <a:ext uri="{FF2B5EF4-FFF2-40B4-BE49-F238E27FC236}">
              <a16:creationId xmlns:a16="http://schemas.microsoft.com/office/drawing/2014/main" id="{5ABC1130-B41E-479D-ADC0-E40FC90782C3}"/>
            </a:ext>
          </a:extLst>
        </xdr:cNvPr>
        <xdr:cNvCxnSpPr/>
      </xdr:nvCxnSpPr>
      <xdr:spPr>
        <a:xfrm flipV="1">
          <a:off x="15290800" y="733660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a:extLst>
            <a:ext uri="{FF2B5EF4-FFF2-40B4-BE49-F238E27FC236}">
              <a16:creationId xmlns:a16="http://schemas.microsoft.com/office/drawing/2014/main" id="{7EBB459D-DEF8-4AD3-BC9A-B16FDCA6D98F}"/>
            </a:ext>
          </a:extLst>
        </xdr:cNvPr>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40</xdr:row>
      <xdr:rowOff>24328</xdr:rowOff>
    </xdr:from>
    <xdr:ext cx="736600" cy="259045"/>
    <xdr:sp macro="" textlink="">
      <xdr:nvSpPr>
        <xdr:cNvPr id="382" name="テキスト ボックス 381">
          <a:extLst>
            <a:ext uri="{FF2B5EF4-FFF2-40B4-BE49-F238E27FC236}">
              <a16:creationId xmlns:a16="http://schemas.microsoft.com/office/drawing/2014/main" id="{8D2A9B6B-A396-4783-A886-00D7B05617C2}"/>
            </a:ext>
          </a:extLst>
        </xdr:cNvPr>
        <xdr:cNvSpPr txBox="1"/>
      </xdr:nvSpPr>
      <xdr:spPr>
        <a:xfrm>
          <a:off x="15798800" y="688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40096</xdr:rowOff>
    </xdr:from>
    <xdr:to>
      <xdr:col>22</xdr:col>
      <xdr:colOff>203200</xdr:colOff>
      <xdr:row>44</xdr:row>
      <xdr:rowOff>13426</xdr:rowOff>
    </xdr:to>
    <xdr:cxnSp macro="">
      <xdr:nvCxnSpPr>
        <xdr:cNvPr id="383" name="直線コネクタ 382">
          <a:extLst>
            <a:ext uri="{FF2B5EF4-FFF2-40B4-BE49-F238E27FC236}">
              <a16:creationId xmlns:a16="http://schemas.microsoft.com/office/drawing/2014/main" id="{B1AF473E-89F9-4990-9264-0320FC2393E7}"/>
            </a:ext>
          </a:extLst>
        </xdr:cNvPr>
        <xdr:cNvCxnSpPr/>
      </xdr:nvCxnSpPr>
      <xdr:spPr>
        <a:xfrm flipV="1">
          <a:off x="14401800" y="741244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a:extLst>
            <a:ext uri="{FF2B5EF4-FFF2-40B4-BE49-F238E27FC236}">
              <a16:creationId xmlns:a16="http://schemas.microsoft.com/office/drawing/2014/main" id="{CEFDE2C9-EF66-4EE6-A1A7-62EA54B9E8CA}"/>
            </a:ext>
          </a:extLst>
        </xdr:cNvPr>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40</xdr:row>
      <xdr:rowOff>79483</xdr:rowOff>
    </xdr:from>
    <xdr:ext cx="762000" cy="259045"/>
    <xdr:sp macro="" textlink="">
      <xdr:nvSpPr>
        <xdr:cNvPr id="385" name="テキスト ボックス 384">
          <a:extLst>
            <a:ext uri="{FF2B5EF4-FFF2-40B4-BE49-F238E27FC236}">
              <a16:creationId xmlns:a16="http://schemas.microsoft.com/office/drawing/2014/main" id="{5B2EDE4E-3113-4974-A382-A60E0A38EF88}"/>
            </a:ext>
          </a:extLst>
        </xdr:cNvPr>
        <xdr:cNvSpPr txBox="1"/>
      </xdr:nvSpPr>
      <xdr:spPr>
        <a:xfrm>
          <a:off x="14909800" y="69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13426</xdr:rowOff>
    </xdr:from>
    <xdr:to>
      <xdr:col>21</xdr:col>
      <xdr:colOff>0</xdr:colOff>
      <xdr:row>44</xdr:row>
      <xdr:rowOff>109946</xdr:rowOff>
    </xdr:to>
    <xdr:cxnSp macro="">
      <xdr:nvCxnSpPr>
        <xdr:cNvPr id="386" name="直線コネクタ 385">
          <a:extLst>
            <a:ext uri="{FF2B5EF4-FFF2-40B4-BE49-F238E27FC236}">
              <a16:creationId xmlns:a16="http://schemas.microsoft.com/office/drawing/2014/main" id="{D54D8C8D-E312-4744-8550-F7E34B38CB1C}"/>
            </a:ext>
          </a:extLst>
        </xdr:cNvPr>
        <xdr:cNvCxnSpPr/>
      </xdr:nvCxnSpPr>
      <xdr:spPr>
        <a:xfrm flipV="1">
          <a:off x="13512800" y="755722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a:extLst>
            <a:ext uri="{FF2B5EF4-FFF2-40B4-BE49-F238E27FC236}">
              <a16:creationId xmlns:a16="http://schemas.microsoft.com/office/drawing/2014/main" id="{8C1631B6-79F4-49BA-B57C-2B2604A219F3}"/>
            </a:ext>
          </a:extLst>
        </xdr:cNvPr>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40</xdr:row>
      <xdr:rowOff>127743</xdr:rowOff>
    </xdr:from>
    <xdr:ext cx="762000" cy="259045"/>
    <xdr:sp macro="" textlink="">
      <xdr:nvSpPr>
        <xdr:cNvPr id="388" name="テキスト ボックス 387">
          <a:extLst>
            <a:ext uri="{FF2B5EF4-FFF2-40B4-BE49-F238E27FC236}">
              <a16:creationId xmlns:a16="http://schemas.microsoft.com/office/drawing/2014/main" id="{F3BF0597-0152-4874-8D30-5EC97E3DC799}"/>
            </a:ext>
          </a:extLst>
        </xdr:cNvPr>
        <xdr:cNvSpPr txBox="1"/>
      </xdr:nvSpPr>
      <xdr:spPr>
        <a:xfrm>
          <a:off x="14020800" y="69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89" name="フローチャート : 判断 388">
          <a:extLst>
            <a:ext uri="{FF2B5EF4-FFF2-40B4-BE49-F238E27FC236}">
              <a16:creationId xmlns:a16="http://schemas.microsoft.com/office/drawing/2014/main" id="{352B24D8-5D9A-452B-BF7E-F4BB5F6BCB63}"/>
            </a:ext>
          </a:extLst>
        </xdr:cNvPr>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40</xdr:row>
      <xdr:rowOff>162214</xdr:rowOff>
    </xdr:from>
    <xdr:ext cx="762000" cy="259045"/>
    <xdr:sp macro="" textlink="">
      <xdr:nvSpPr>
        <xdr:cNvPr id="390" name="テキスト ボックス 389">
          <a:extLst>
            <a:ext uri="{FF2B5EF4-FFF2-40B4-BE49-F238E27FC236}">
              <a16:creationId xmlns:a16="http://schemas.microsoft.com/office/drawing/2014/main" id="{9699ED02-FC38-4F6A-8152-39B840E727E8}"/>
            </a:ext>
          </a:extLst>
        </xdr:cNvPr>
        <xdr:cNvSpPr txBox="1"/>
      </xdr:nvSpPr>
      <xdr:spPr>
        <a:xfrm>
          <a:off x="13131800" y="702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70E643B9-755C-4375-BD33-1BCFE5C8CD5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883DD0BD-9D3F-4171-AF1F-7DCA3D04518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DA23ED2B-1693-4432-BCAA-74820D84600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846E43C3-F62D-4A57-BFEE-71EBC8AEB9C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FFF188F5-08CE-4A30-A78E-5513F5DB555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56424</xdr:rowOff>
    </xdr:from>
    <xdr:to>
      <xdr:col>24</xdr:col>
      <xdr:colOff>609600</xdr:colOff>
      <xdr:row>41</xdr:row>
      <xdr:rowOff>158024</xdr:rowOff>
    </xdr:to>
    <xdr:sp macro="" textlink="">
      <xdr:nvSpPr>
        <xdr:cNvPr id="396" name="円/楕円 395">
          <a:extLst>
            <a:ext uri="{FF2B5EF4-FFF2-40B4-BE49-F238E27FC236}">
              <a16:creationId xmlns:a16="http://schemas.microsoft.com/office/drawing/2014/main" id="{9065CBE1-8448-49E0-A24B-327110F8CE89}"/>
            </a:ext>
          </a:extLst>
        </xdr:cNvPr>
        <xdr:cNvSpPr/>
      </xdr:nvSpPr>
      <xdr:spPr>
        <a:xfrm>
          <a:off x="169672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41</xdr:row>
      <xdr:rowOff>28501</xdr:rowOff>
    </xdr:from>
    <xdr:ext cx="762000" cy="259045"/>
    <xdr:sp macro="" textlink="">
      <xdr:nvSpPr>
        <xdr:cNvPr id="397" name="公債費負担の状況該当値テキスト">
          <a:extLst>
            <a:ext uri="{FF2B5EF4-FFF2-40B4-BE49-F238E27FC236}">
              <a16:creationId xmlns:a16="http://schemas.microsoft.com/office/drawing/2014/main" id="{555FC97B-422B-45D6-8719-FC0A8D738161}"/>
            </a:ext>
          </a:extLst>
        </xdr:cNvPr>
        <xdr:cNvSpPr txBox="1"/>
      </xdr:nvSpPr>
      <xdr:spPr>
        <a:xfrm>
          <a:off x="17106900" y="70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84909</xdr:rowOff>
    </xdr:from>
    <xdr:to>
      <xdr:col>23</xdr:col>
      <xdr:colOff>457200</xdr:colOff>
      <xdr:row>43</xdr:row>
      <xdr:rowOff>15059</xdr:rowOff>
    </xdr:to>
    <xdr:sp macro="" textlink="">
      <xdr:nvSpPr>
        <xdr:cNvPr id="398" name="円/楕円 397">
          <a:extLst>
            <a:ext uri="{FF2B5EF4-FFF2-40B4-BE49-F238E27FC236}">
              <a16:creationId xmlns:a16="http://schemas.microsoft.com/office/drawing/2014/main" id="{963EFE6F-DC04-4A71-9DD2-B339C7616241}"/>
            </a:ext>
          </a:extLst>
        </xdr:cNvPr>
        <xdr:cNvSpPr/>
      </xdr:nvSpPr>
      <xdr:spPr>
        <a:xfrm>
          <a:off x="16129000" y="72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42</xdr:row>
      <xdr:rowOff>171286</xdr:rowOff>
    </xdr:from>
    <xdr:ext cx="736600" cy="259045"/>
    <xdr:sp macro="" textlink="">
      <xdr:nvSpPr>
        <xdr:cNvPr id="399" name="テキスト ボックス 398">
          <a:extLst>
            <a:ext uri="{FF2B5EF4-FFF2-40B4-BE49-F238E27FC236}">
              <a16:creationId xmlns:a16="http://schemas.microsoft.com/office/drawing/2014/main" id="{88F77E68-7F06-4668-9FEC-B62408ADE0B6}"/>
            </a:ext>
          </a:extLst>
        </xdr:cNvPr>
        <xdr:cNvSpPr txBox="1"/>
      </xdr:nvSpPr>
      <xdr:spPr>
        <a:xfrm>
          <a:off x="15798800" y="7372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160746</xdr:rowOff>
    </xdr:from>
    <xdr:to>
      <xdr:col>22</xdr:col>
      <xdr:colOff>254000</xdr:colOff>
      <xdr:row>43</xdr:row>
      <xdr:rowOff>90896</xdr:rowOff>
    </xdr:to>
    <xdr:sp macro="" textlink="">
      <xdr:nvSpPr>
        <xdr:cNvPr id="400" name="円/楕円 399">
          <a:extLst>
            <a:ext uri="{FF2B5EF4-FFF2-40B4-BE49-F238E27FC236}">
              <a16:creationId xmlns:a16="http://schemas.microsoft.com/office/drawing/2014/main" id="{9A6B3CCD-7D48-4C1E-8E05-87ACC5241992}"/>
            </a:ext>
          </a:extLst>
        </xdr:cNvPr>
        <xdr:cNvSpPr/>
      </xdr:nvSpPr>
      <xdr:spPr>
        <a:xfrm>
          <a:off x="15240000" y="7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43</xdr:row>
      <xdr:rowOff>75673</xdr:rowOff>
    </xdr:from>
    <xdr:ext cx="762000" cy="259045"/>
    <xdr:sp macro="" textlink="">
      <xdr:nvSpPr>
        <xdr:cNvPr id="401" name="テキスト ボックス 400">
          <a:extLst>
            <a:ext uri="{FF2B5EF4-FFF2-40B4-BE49-F238E27FC236}">
              <a16:creationId xmlns:a16="http://schemas.microsoft.com/office/drawing/2014/main" id="{1916CE30-8BDB-4D13-BFF1-407DEE795121}"/>
            </a:ext>
          </a:extLst>
        </xdr:cNvPr>
        <xdr:cNvSpPr txBox="1"/>
      </xdr:nvSpPr>
      <xdr:spPr>
        <a:xfrm>
          <a:off x="14909800" y="744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134076</xdr:rowOff>
    </xdr:from>
    <xdr:to>
      <xdr:col>21</xdr:col>
      <xdr:colOff>50800</xdr:colOff>
      <xdr:row>44</xdr:row>
      <xdr:rowOff>64226</xdr:rowOff>
    </xdr:to>
    <xdr:sp macro="" textlink="">
      <xdr:nvSpPr>
        <xdr:cNvPr id="402" name="円/楕円 401">
          <a:extLst>
            <a:ext uri="{FF2B5EF4-FFF2-40B4-BE49-F238E27FC236}">
              <a16:creationId xmlns:a16="http://schemas.microsoft.com/office/drawing/2014/main" id="{F8356E56-DA46-497E-8755-85D0D76634D8}"/>
            </a:ext>
          </a:extLst>
        </xdr:cNvPr>
        <xdr:cNvSpPr/>
      </xdr:nvSpPr>
      <xdr:spPr>
        <a:xfrm>
          <a:off x="14351000" y="750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44</xdr:row>
      <xdr:rowOff>49003</xdr:rowOff>
    </xdr:from>
    <xdr:ext cx="762000" cy="259045"/>
    <xdr:sp macro="" textlink="">
      <xdr:nvSpPr>
        <xdr:cNvPr id="403" name="テキスト ボックス 402">
          <a:extLst>
            <a:ext uri="{FF2B5EF4-FFF2-40B4-BE49-F238E27FC236}">
              <a16:creationId xmlns:a16="http://schemas.microsoft.com/office/drawing/2014/main" id="{8650BC34-2CF2-4B28-8727-3164ACEA4742}"/>
            </a:ext>
          </a:extLst>
        </xdr:cNvPr>
        <xdr:cNvSpPr txBox="1"/>
      </xdr:nvSpPr>
      <xdr:spPr>
        <a:xfrm>
          <a:off x="14020800" y="759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59146</xdr:rowOff>
    </xdr:from>
    <xdr:to>
      <xdr:col>19</xdr:col>
      <xdr:colOff>533400</xdr:colOff>
      <xdr:row>44</xdr:row>
      <xdr:rowOff>160746</xdr:rowOff>
    </xdr:to>
    <xdr:sp macro="" textlink="">
      <xdr:nvSpPr>
        <xdr:cNvPr id="404" name="円/楕円 403">
          <a:extLst>
            <a:ext uri="{FF2B5EF4-FFF2-40B4-BE49-F238E27FC236}">
              <a16:creationId xmlns:a16="http://schemas.microsoft.com/office/drawing/2014/main" id="{DA295CEA-D3EF-4F51-A45B-6253B89ABE3C}"/>
            </a:ext>
          </a:extLst>
        </xdr:cNvPr>
        <xdr:cNvSpPr/>
      </xdr:nvSpPr>
      <xdr:spPr>
        <a:xfrm>
          <a:off x="13462000" y="76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44</xdr:row>
      <xdr:rowOff>145523</xdr:rowOff>
    </xdr:from>
    <xdr:ext cx="762000" cy="259045"/>
    <xdr:sp macro="" textlink="">
      <xdr:nvSpPr>
        <xdr:cNvPr id="405" name="テキスト ボックス 404">
          <a:extLst>
            <a:ext uri="{FF2B5EF4-FFF2-40B4-BE49-F238E27FC236}">
              <a16:creationId xmlns:a16="http://schemas.microsoft.com/office/drawing/2014/main" id="{79B94557-8FCE-41A8-94C9-E704AED52FE3}"/>
            </a:ext>
          </a:extLst>
        </xdr:cNvPr>
        <xdr:cNvSpPr txBox="1"/>
      </xdr:nvSpPr>
      <xdr:spPr>
        <a:xfrm>
          <a:off x="13131800" y="768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a:extLst>
            <a:ext uri="{FF2B5EF4-FFF2-40B4-BE49-F238E27FC236}">
              <a16:creationId xmlns:a16="http://schemas.microsoft.com/office/drawing/2014/main" id="{E32B1EE0-C5A2-4267-81C7-03446F9A7B6B}"/>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B78F7EB7-622F-458A-8A76-BA931EB29EA8}"/>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a:extLst>
            <a:ext uri="{FF2B5EF4-FFF2-40B4-BE49-F238E27FC236}">
              <a16:creationId xmlns:a16="http://schemas.microsoft.com/office/drawing/2014/main" id="{7AB96B6B-1F1E-4604-855D-E9D78A8745A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a:extLst>
            <a:ext uri="{FF2B5EF4-FFF2-40B4-BE49-F238E27FC236}">
              <a16:creationId xmlns:a16="http://schemas.microsoft.com/office/drawing/2014/main" id="{8150152C-AA8A-4CA8-9212-1E58E3AE9118}"/>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a:extLst>
            <a:ext uri="{FF2B5EF4-FFF2-40B4-BE49-F238E27FC236}">
              <a16:creationId xmlns:a16="http://schemas.microsoft.com/office/drawing/2014/main" id="{1F0A7DC5-C974-4F74-9F22-A8B7F567067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a:extLst>
            <a:ext uri="{FF2B5EF4-FFF2-40B4-BE49-F238E27FC236}">
              <a16:creationId xmlns:a16="http://schemas.microsoft.com/office/drawing/2014/main" id="{7A3FFADD-053F-44D8-B48D-6C1AA58D88CC}"/>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a:extLst>
            <a:ext uri="{FF2B5EF4-FFF2-40B4-BE49-F238E27FC236}">
              <a16:creationId xmlns:a16="http://schemas.microsoft.com/office/drawing/2014/main" id="{FD30B4A9-D71A-44AA-AC7B-ED511CF45F17}"/>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a:extLst>
            <a:ext uri="{FF2B5EF4-FFF2-40B4-BE49-F238E27FC236}">
              <a16:creationId xmlns:a16="http://schemas.microsoft.com/office/drawing/2014/main" id="{188EBB76-F6E1-4D54-8517-C7A5D3845F7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a:extLst>
            <a:ext uri="{FF2B5EF4-FFF2-40B4-BE49-F238E27FC236}">
              <a16:creationId xmlns:a16="http://schemas.microsoft.com/office/drawing/2014/main" id="{5708A7D5-043F-4781-A635-2DAD331816A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a:extLst>
            <a:ext uri="{FF2B5EF4-FFF2-40B4-BE49-F238E27FC236}">
              <a16:creationId xmlns:a16="http://schemas.microsoft.com/office/drawing/2014/main" id="{C502B6EE-3977-4F71-A7C2-B4D1828405C8}"/>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a:extLst>
            <a:ext uri="{FF2B5EF4-FFF2-40B4-BE49-F238E27FC236}">
              <a16:creationId xmlns:a16="http://schemas.microsoft.com/office/drawing/2014/main" id="{588DBBE4-B5EF-425C-9EF7-50485D6BAD2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a:extLst>
            <a:ext uri="{FF2B5EF4-FFF2-40B4-BE49-F238E27FC236}">
              <a16:creationId xmlns:a16="http://schemas.microsoft.com/office/drawing/2014/main" id="{5CE643DE-906B-4B0D-B455-E9D9D52FB20B}"/>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a:extLst>
            <a:ext uri="{FF2B5EF4-FFF2-40B4-BE49-F238E27FC236}">
              <a16:creationId xmlns:a16="http://schemas.microsoft.com/office/drawing/2014/main" id="{1BC11455-A765-4FB0-B8F7-25FCD4F2E28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市町村合併前に旧団体において大規模施設整備に係る起債の償還が終了したことにより、類似団体と同水準での比率となっていたが、平成２６年度に竣工した鏡野町情報通信施設整備運営事業の債務負担行為を平成２４年度に計上したため比率が大きく上昇したが、平成２５年度分の投資額の終了により４０％下降した。今後も逓減傾向に進むと考えているが、公共下水道及び簡易水道等整備により公共事業債が増加する見込みであり、将来負担額は厳しい状況と認識し、公営企業会計への繰出金の抑制に向け、公共料金体系の見直し等適正な公営企業経営を目指す。</a:t>
          </a:r>
        </a:p>
      </xdr:txBody>
    </xdr:sp>
    <xdr:clientData/>
  </xdr:twoCellAnchor>
  <xdr:oneCellAnchor>
    <xdr:from>
      <xdr:col>18</xdr:col>
      <xdr:colOff>444500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C32FE714-196F-4984-A201-4C959E8EF69D}"/>
            </a:ext>
          </a:extLst>
        </xdr:cNvPr>
        <xdr:cNvSpPr txBox="1"/>
      </xdr:nvSpPr>
      <xdr:spPr>
        <a:xfrm>
          <a:off x="12827000" y="175683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a:extLst>
            <a:ext uri="{FF2B5EF4-FFF2-40B4-BE49-F238E27FC236}">
              <a16:creationId xmlns:a16="http://schemas.microsoft.com/office/drawing/2014/main" id="{5A352584-5675-48A5-8E8A-862638E57E1A}"/>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96E036DA-9FCF-4A09-A3B2-2FA43C0138CE}"/>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a:extLst>
            <a:ext uri="{FF2B5EF4-FFF2-40B4-BE49-F238E27FC236}">
              <a16:creationId xmlns:a16="http://schemas.microsoft.com/office/drawing/2014/main" id="{5E92DDF2-8B18-49C8-AB15-A641B242E825}"/>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a:extLst>
            <a:ext uri="{FF2B5EF4-FFF2-40B4-BE49-F238E27FC236}">
              <a16:creationId xmlns:a16="http://schemas.microsoft.com/office/drawing/2014/main" id="{DDFAB4F0-E67E-4732-AD8A-FE215CD746E9}"/>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a:extLst>
            <a:ext uri="{FF2B5EF4-FFF2-40B4-BE49-F238E27FC236}">
              <a16:creationId xmlns:a16="http://schemas.microsoft.com/office/drawing/2014/main" id="{F5EF236A-0FC1-49EC-839D-DAF93CA03DC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AE2444B-B997-4B60-8393-5F84815F9C2E}"/>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a:extLst>
            <a:ext uri="{FF2B5EF4-FFF2-40B4-BE49-F238E27FC236}">
              <a16:creationId xmlns:a16="http://schemas.microsoft.com/office/drawing/2014/main" id="{2CA85D7B-33B8-4C51-8E9F-5319BB4673D4}"/>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a:extLst>
            <a:ext uri="{FF2B5EF4-FFF2-40B4-BE49-F238E27FC236}">
              <a16:creationId xmlns:a16="http://schemas.microsoft.com/office/drawing/2014/main" id="{511A1F25-EAA7-492D-8EA6-4FB3981731F5}"/>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id="{E5422986-3D3D-4E97-B6BD-2FA5EFCA2883}"/>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id="{7546F9BF-30B2-4CC2-A542-D784E7DEB0F6}"/>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a:extLst>
            <a:ext uri="{FF2B5EF4-FFF2-40B4-BE49-F238E27FC236}">
              <a16:creationId xmlns:a16="http://schemas.microsoft.com/office/drawing/2014/main" id="{702B711A-C1E2-41AB-8AB4-C57F2E3575F5}"/>
            </a:ext>
          </a:extLst>
        </xdr:cNvPr>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a:extLst>
            <a:ext uri="{FF2B5EF4-FFF2-40B4-BE49-F238E27FC236}">
              <a16:creationId xmlns:a16="http://schemas.microsoft.com/office/drawing/2014/main" id="{7D164AC9-7A53-4255-8287-7DB44AAF9587}"/>
            </a:ext>
          </a:extLst>
        </xdr:cNvPr>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a:extLst>
            <a:ext uri="{FF2B5EF4-FFF2-40B4-BE49-F238E27FC236}">
              <a16:creationId xmlns:a16="http://schemas.microsoft.com/office/drawing/2014/main" id="{2DA41B5F-E401-4245-8DBD-FCE008767DA1}"/>
            </a:ext>
          </a:extLst>
        </xdr:cNvPr>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a:extLst>
            <a:ext uri="{FF2B5EF4-FFF2-40B4-BE49-F238E27FC236}">
              <a16:creationId xmlns:a16="http://schemas.microsoft.com/office/drawing/2014/main" id="{2377F360-5BE5-4ED5-843C-77FE072483D7}"/>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a:extLst>
            <a:ext uri="{FF2B5EF4-FFF2-40B4-BE49-F238E27FC236}">
              <a16:creationId xmlns:a16="http://schemas.microsoft.com/office/drawing/2014/main" id="{821D16A8-0998-48CF-8673-80A05A4903B5}"/>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3969</xdr:rowOff>
    </xdr:from>
    <xdr:to>
      <xdr:col>24</xdr:col>
      <xdr:colOff>558800</xdr:colOff>
      <xdr:row>18</xdr:row>
      <xdr:rowOff>106998</xdr:rowOff>
    </xdr:to>
    <xdr:cxnSp macro="">
      <xdr:nvCxnSpPr>
        <xdr:cNvPr id="435" name="直線コネクタ 434">
          <a:extLst>
            <a:ext uri="{FF2B5EF4-FFF2-40B4-BE49-F238E27FC236}">
              <a16:creationId xmlns:a16="http://schemas.microsoft.com/office/drawing/2014/main" id="{9A8F7FE9-E7EB-43B8-9F01-52189B527825}"/>
            </a:ext>
          </a:extLst>
        </xdr:cNvPr>
        <xdr:cNvCxnSpPr/>
      </xdr:nvCxnSpPr>
      <xdr:spPr>
        <a:xfrm flipV="1">
          <a:off x="16179800" y="2918619"/>
          <a:ext cx="838200" cy="27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6" name="将来負担の状況平均値テキスト">
          <a:extLst>
            <a:ext uri="{FF2B5EF4-FFF2-40B4-BE49-F238E27FC236}">
              <a16:creationId xmlns:a16="http://schemas.microsoft.com/office/drawing/2014/main" id="{1CEFC9E1-A622-4100-8B66-467616B4F632}"/>
            </a:ext>
          </a:extLst>
        </xdr:cNvPr>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7" name="フローチャート : 判断 436">
          <a:extLst>
            <a:ext uri="{FF2B5EF4-FFF2-40B4-BE49-F238E27FC236}">
              <a16:creationId xmlns:a16="http://schemas.microsoft.com/office/drawing/2014/main" id="{34BE00ED-C5EC-48E1-844E-AC54CD45725F}"/>
            </a:ext>
          </a:extLst>
        </xdr:cNvPr>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18</xdr:row>
      <xdr:rowOff>106998</xdr:rowOff>
    </xdr:from>
    <xdr:to>
      <xdr:col>23</xdr:col>
      <xdr:colOff>406400</xdr:colOff>
      <xdr:row>20</xdr:row>
      <xdr:rowOff>10223</xdr:rowOff>
    </xdr:to>
    <xdr:cxnSp macro="">
      <xdr:nvCxnSpPr>
        <xdr:cNvPr id="438" name="直線コネクタ 437">
          <a:extLst>
            <a:ext uri="{FF2B5EF4-FFF2-40B4-BE49-F238E27FC236}">
              <a16:creationId xmlns:a16="http://schemas.microsoft.com/office/drawing/2014/main" id="{BAA6D925-1BCF-4110-9D76-EFD6C4A90311}"/>
            </a:ext>
          </a:extLst>
        </xdr:cNvPr>
        <xdr:cNvCxnSpPr/>
      </xdr:nvCxnSpPr>
      <xdr:spPr>
        <a:xfrm flipV="1">
          <a:off x="15290800" y="3193098"/>
          <a:ext cx="889000" cy="24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9" name="フローチャート : 判断 438">
          <a:extLst>
            <a:ext uri="{FF2B5EF4-FFF2-40B4-BE49-F238E27FC236}">
              <a16:creationId xmlns:a16="http://schemas.microsoft.com/office/drawing/2014/main" id="{15292992-9E06-4380-AC58-CF2C0AB2B874}"/>
            </a:ext>
          </a:extLst>
        </xdr:cNvPr>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14</xdr:row>
      <xdr:rowOff>3541</xdr:rowOff>
    </xdr:from>
    <xdr:ext cx="736600" cy="259045"/>
    <xdr:sp macro="" textlink="">
      <xdr:nvSpPr>
        <xdr:cNvPr id="440" name="テキスト ボックス 439">
          <a:extLst>
            <a:ext uri="{FF2B5EF4-FFF2-40B4-BE49-F238E27FC236}">
              <a16:creationId xmlns:a16="http://schemas.microsoft.com/office/drawing/2014/main" id="{DCBE22E3-24D9-4406-80A3-1B958F4CA8DA}"/>
            </a:ext>
          </a:extLst>
        </xdr:cNvPr>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165894</xdr:rowOff>
    </xdr:from>
    <xdr:to>
      <xdr:col>22</xdr:col>
      <xdr:colOff>203200</xdr:colOff>
      <xdr:row>20</xdr:row>
      <xdr:rowOff>10223</xdr:rowOff>
    </xdr:to>
    <xdr:cxnSp macro="">
      <xdr:nvCxnSpPr>
        <xdr:cNvPr id="441" name="直線コネクタ 440">
          <a:extLst>
            <a:ext uri="{FF2B5EF4-FFF2-40B4-BE49-F238E27FC236}">
              <a16:creationId xmlns:a16="http://schemas.microsoft.com/office/drawing/2014/main" id="{8CA183E2-926C-4DD7-BE4E-E33DC0504166}"/>
            </a:ext>
          </a:extLst>
        </xdr:cNvPr>
        <xdr:cNvCxnSpPr/>
      </xdr:nvCxnSpPr>
      <xdr:spPr>
        <a:xfrm>
          <a:off x="14401800" y="2737644"/>
          <a:ext cx="889000" cy="70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42" name="フローチャート : 判断 441">
          <a:extLst>
            <a:ext uri="{FF2B5EF4-FFF2-40B4-BE49-F238E27FC236}">
              <a16:creationId xmlns:a16="http://schemas.microsoft.com/office/drawing/2014/main" id="{1979AABE-0E84-47D9-BE54-91D4F8D4AA2A}"/>
            </a:ext>
          </a:extLst>
        </xdr:cNvPr>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14</xdr:row>
      <xdr:rowOff>66882</xdr:rowOff>
    </xdr:from>
    <xdr:ext cx="762000" cy="259045"/>
    <xdr:sp macro="" textlink="">
      <xdr:nvSpPr>
        <xdr:cNvPr id="443" name="テキスト ボックス 442">
          <a:extLst>
            <a:ext uri="{FF2B5EF4-FFF2-40B4-BE49-F238E27FC236}">
              <a16:creationId xmlns:a16="http://schemas.microsoft.com/office/drawing/2014/main" id="{625AE79C-7059-45A2-BF23-5DB6FE6260EF}"/>
            </a:ext>
          </a:extLst>
        </xdr:cNvPr>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165894</xdr:rowOff>
    </xdr:from>
    <xdr:to>
      <xdr:col>21</xdr:col>
      <xdr:colOff>0</xdr:colOff>
      <xdr:row>16</xdr:row>
      <xdr:rowOff>54165</xdr:rowOff>
    </xdr:to>
    <xdr:cxnSp macro="">
      <xdr:nvCxnSpPr>
        <xdr:cNvPr id="444" name="直線コネクタ 443">
          <a:extLst>
            <a:ext uri="{FF2B5EF4-FFF2-40B4-BE49-F238E27FC236}">
              <a16:creationId xmlns:a16="http://schemas.microsoft.com/office/drawing/2014/main" id="{412515FE-6DD1-4DBC-B4AB-A066F37A3AE9}"/>
            </a:ext>
          </a:extLst>
        </xdr:cNvPr>
        <xdr:cNvCxnSpPr/>
      </xdr:nvCxnSpPr>
      <xdr:spPr>
        <a:xfrm flipV="1">
          <a:off x="13512800" y="2737644"/>
          <a:ext cx="889000" cy="5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5" name="フローチャート : 判断 444">
          <a:extLst>
            <a:ext uri="{FF2B5EF4-FFF2-40B4-BE49-F238E27FC236}">
              <a16:creationId xmlns:a16="http://schemas.microsoft.com/office/drawing/2014/main" id="{27AB917D-FA87-47F0-A1BF-8577675C065E}"/>
            </a:ext>
          </a:extLst>
        </xdr:cNvPr>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16</xdr:row>
      <xdr:rowOff>77074</xdr:rowOff>
    </xdr:from>
    <xdr:ext cx="762000" cy="259045"/>
    <xdr:sp macro="" textlink="">
      <xdr:nvSpPr>
        <xdr:cNvPr id="446" name="テキスト ボックス 445">
          <a:extLst>
            <a:ext uri="{FF2B5EF4-FFF2-40B4-BE49-F238E27FC236}">
              <a16:creationId xmlns:a16="http://schemas.microsoft.com/office/drawing/2014/main" id="{E15F38EC-895E-4CA6-AFA3-D5749034680B}"/>
            </a:ext>
          </a:extLst>
        </xdr:cNvPr>
        <xdr:cNvSpPr txBox="1"/>
      </xdr:nvSpPr>
      <xdr:spPr>
        <a:xfrm>
          <a:off x="14020800" y="282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7" name="フローチャート : 判断 446">
          <a:extLst>
            <a:ext uri="{FF2B5EF4-FFF2-40B4-BE49-F238E27FC236}">
              <a16:creationId xmlns:a16="http://schemas.microsoft.com/office/drawing/2014/main" id="{C3A5B489-2B55-4966-A487-8D9CB6317B02}"/>
            </a:ext>
          </a:extLst>
        </xdr:cNvPr>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14</xdr:row>
      <xdr:rowOff>80154</xdr:rowOff>
    </xdr:from>
    <xdr:ext cx="762000" cy="259045"/>
    <xdr:sp macro="" textlink="">
      <xdr:nvSpPr>
        <xdr:cNvPr id="448" name="テキスト ボックス 447">
          <a:extLst>
            <a:ext uri="{FF2B5EF4-FFF2-40B4-BE49-F238E27FC236}">
              <a16:creationId xmlns:a16="http://schemas.microsoft.com/office/drawing/2014/main" id="{AEB0C64C-C05B-4BC9-A490-BD8919438B81}"/>
            </a:ext>
          </a:extLst>
        </xdr:cNvPr>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96906606-F985-4E1D-911B-E6CE4496E18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36390E5E-A819-458D-8209-1FED32B5376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6B77DF0A-7D24-425D-BE3D-5F5A2390367C}"/>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7558F51C-4E97-4063-B24B-79F237DA12B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9EE54D1-7211-4308-8DEC-77AD84329B5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124619</xdr:rowOff>
    </xdr:from>
    <xdr:to>
      <xdr:col>24</xdr:col>
      <xdr:colOff>609600</xdr:colOff>
      <xdr:row>17</xdr:row>
      <xdr:rowOff>54769</xdr:rowOff>
    </xdr:to>
    <xdr:sp macro="" textlink="">
      <xdr:nvSpPr>
        <xdr:cNvPr id="454" name="円/楕円 453">
          <a:extLst>
            <a:ext uri="{FF2B5EF4-FFF2-40B4-BE49-F238E27FC236}">
              <a16:creationId xmlns:a16="http://schemas.microsoft.com/office/drawing/2014/main" id="{EAE7716C-7193-4E0D-9941-3A494295BA34}"/>
            </a:ext>
          </a:extLst>
        </xdr:cNvPr>
        <xdr:cNvSpPr/>
      </xdr:nvSpPr>
      <xdr:spPr>
        <a:xfrm>
          <a:off x="16967200" y="286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16</xdr:row>
      <xdr:rowOff>96696</xdr:rowOff>
    </xdr:from>
    <xdr:ext cx="762000" cy="259045"/>
    <xdr:sp macro="" textlink="">
      <xdr:nvSpPr>
        <xdr:cNvPr id="455" name="将来負担の状況該当値テキスト">
          <a:extLst>
            <a:ext uri="{FF2B5EF4-FFF2-40B4-BE49-F238E27FC236}">
              <a16:creationId xmlns:a16="http://schemas.microsoft.com/office/drawing/2014/main" id="{AD47F6D2-19C9-423E-B601-4346DBA9917C}"/>
            </a:ext>
          </a:extLst>
        </xdr:cNvPr>
        <xdr:cNvSpPr txBox="1"/>
      </xdr:nvSpPr>
      <xdr:spPr>
        <a:xfrm>
          <a:off x="17106900" y="283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56198</xdr:rowOff>
    </xdr:from>
    <xdr:to>
      <xdr:col>23</xdr:col>
      <xdr:colOff>457200</xdr:colOff>
      <xdr:row>18</xdr:row>
      <xdr:rowOff>157798</xdr:rowOff>
    </xdr:to>
    <xdr:sp macro="" textlink="">
      <xdr:nvSpPr>
        <xdr:cNvPr id="456" name="円/楕円 455">
          <a:extLst>
            <a:ext uri="{FF2B5EF4-FFF2-40B4-BE49-F238E27FC236}">
              <a16:creationId xmlns:a16="http://schemas.microsoft.com/office/drawing/2014/main" id="{31CAFF14-CE47-41C0-80DF-51D95E382E24}"/>
            </a:ext>
          </a:extLst>
        </xdr:cNvPr>
        <xdr:cNvSpPr/>
      </xdr:nvSpPr>
      <xdr:spPr>
        <a:xfrm>
          <a:off x="16129000" y="314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18</xdr:row>
      <xdr:rowOff>142574</xdr:rowOff>
    </xdr:from>
    <xdr:ext cx="736600" cy="259045"/>
    <xdr:sp macro="" textlink="">
      <xdr:nvSpPr>
        <xdr:cNvPr id="457" name="テキスト ボックス 456">
          <a:extLst>
            <a:ext uri="{FF2B5EF4-FFF2-40B4-BE49-F238E27FC236}">
              <a16:creationId xmlns:a16="http://schemas.microsoft.com/office/drawing/2014/main" id="{53DB6AC2-D76D-435C-A430-ED1EA727E6D4}"/>
            </a:ext>
          </a:extLst>
        </xdr:cNvPr>
        <xdr:cNvSpPr txBox="1"/>
      </xdr:nvSpPr>
      <xdr:spPr>
        <a:xfrm>
          <a:off x="15798800" y="322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130873</xdr:rowOff>
    </xdr:from>
    <xdr:to>
      <xdr:col>22</xdr:col>
      <xdr:colOff>254000</xdr:colOff>
      <xdr:row>20</xdr:row>
      <xdr:rowOff>61023</xdr:rowOff>
    </xdr:to>
    <xdr:sp macro="" textlink="">
      <xdr:nvSpPr>
        <xdr:cNvPr id="458" name="円/楕円 457">
          <a:extLst>
            <a:ext uri="{FF2B5EF4-FFF2-40B4-BE49-F238E27FC236}">
              <a16:creationId xmlns:a16="http://schemas.microsoft.com/office/drawing/2014/main" id="{C3B48B2A-5433-451C-A65E-75FE0D40B719}"/>
            </a:ext>
          </a:extLst>
        </xdr:cNvPr>
        <xdr:cNvSpPr/>
      </xdr:nvSpPr>
      <xdr:spPr>
        <a:xfrm>
          <a:off x="15240000" y="33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20</xdr:row>
      <xdr:rowOff>45800</xdr:rowOff>
    </xdr:from>
    <xdr:ext cx="762000" cy="259045"/>
    <xdr:sp macro="" textlink="">
      <xdr:nvSpPr>
        <xdr:cNvPr id="459" name="テキスト ボックス 458">
          <a:extLst>
            <a:ext uri="{FF2B5EF4-FFF2-40B4-BE49-F238E27FC236}">
              <a16:creationId xmlns:a16="http://schemas.microsoft.com/office/drawing/2014/main" id="{6F4D90EC-26B0-4630-954F-804D2DD70FDF}"/>
            </a:ext>
          </a:extLst>
        </xdr:cNvPr>
        <xdr:cNvSpPr txBox="1"/>
      </xdr:nvSpPr>
      <xdr:spPr>
        <a:xfrm>
          <a:off x="14909800" y="347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115094</xdr:rowOff>
    </xdr:from>
    <xdr:to>
      <xdr:col>21</xdr:col>
      <xdr:colOff>50800</xdr:colOff>
      <xdr:row>16</xdr:row>
      <xdr:rowOff>45244</xdr:rowOff>
    </xdr:to>
    <xdr:sp macro="" textlink="">
      <xdr:nvSpPr>
        <xdr:cNvPr id="460" name="円/楕円 459">
          <a:extLst>
            <a:ext uri="{FF2B5EF4-FFF2-40B4-BE49-F238E27FC236}">
              <a16:creationId xmlns:a16="http://schemas.microsoft.com/office/drawing/2014/main" id="{35940F10-AA89-46F4-BF3B-3ED2DD20598D}"/>
            </a:ext>
          </a:extLst>
        </xdr:cNvPr>
        <xdr:cNvSpPr/>
      </xdr:nvSpPr>
      <xdr:spPr>
        <a:xfrm>
          <a:off x="14351000" y="268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14</xdr:row>
      <xdr:rowOff>55421</xdr:rowOff>
    </xdr:from>
    <xdr:ext cx="762000" cy="259045"/>
    <xdr:sp macro="" textlink="">
      <xdr:nvSpPr>
        <xdr:cNvPr id="461" name="テキスト ボックス 460">
          <a:extLst>
            <a:ext uri="{FF2B5EF4-FFF2-40B4-BE49-F238E27FC236}">
              <a16:creationId xmlns:a16="http://schemas.microsoft.com/office/drawing/2014/main" id="{D11B1386-1239-4EFE-A827-ED936BEC82FE}"/>
            </a:ext>
          </a:extLst>
        </xdr:cNvPr>
        <xdr:cNvSpPr txBox="1"/>
      </xdr:nvSpPr>
      <xdr:spPr>
        <a:xfrm>
          <a:off x="14020800" y="245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3365</xdr:rowOff>
    </xdr:from>
    <xdr:to>
      <xdr:col>19</xdr:col>
      <xdr:colOff>533400</xdr:colOff>
      <xdr:row>16</xdr:row>
      <xdr:rowOff>104965</xdr:rowOff>
    </xdr:to>
    <xdr:sp macro="" textlink="">
      <xdr:nvSpPr>
        <xdr:cNvPr id="462" name="円/楕円 461">
          <a:extLst>
            <a:ext uri="{FF2B5EF4-FFF2-40B4-BE49-F238E27FC236}">
              <a16:creationId xmlns:a16="http://schemas.microsoft.com/office/drawing/2014/main" id="{DFDB52A1-34FB-475D-AD63-1D78A599EA0B}"/>
            </a:ext>
          </a:extLst>
        </xdr:cNvPr>
        <xdr:cNvSpPr/>
      </xdr:nvSpPr>
      <xdr:spPr>
        <a:xfrm>
          <a:off x="13462000" y="27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16</xdr:row>
      <xdr:rowOff>89742</xdr:rowOff>
    </xdr:from>
    <xdr:ext cx="762000" cy="259045"/>
    <xdr:sp macro="" textlink="">
      <xdr:nvSpPr>
        <xdr:cNvPr id="463" name="テキスト ボックス 462">
          <a:extLst>
            <a:ext uri="{FF2B5EF4-FFF2-40B4-BE49-F238E27FC236}">
              <a16:creationId xmlns:a16="http://schemas.microsoft.com/office/drawing/2014/main" id="{7E9AECEE-44B2-4599-820D-DC06197B6181}"/>
            </a:ext>
          </a:extLst>
        </xdr:cNvPr>
        <xdr:cNvSpPr txBox="1"/>
      </xdr:nvSpPr>
      <xdr:spPr>
        <a:xfrm>
          <a:off x="13131800" y="283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994ED86B-6BEE-44AE-AE46-39D568B9F34E}"/>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7E9C944E-20E1-4439-92B6-A9F16ED53C71}"/>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D11843B8-B03B-4D54-9390-C6298A7CE2FC}"/>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E15718EA-3156-44FA-9E2B-715E05D2C069}"/>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913F84D1-3B6E-4B82-82A0-132137262F9A}"/>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76D759D5-523D-4AC5-B254-3ADF2A08F054}"/>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4015B851-0EA1-4318-9C12-944E2654EE1D}"/>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53CEDE4D-F1EA-4A82-BC01-24651A0E24E4}"/>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AE378F88-E22A-45C3-AB52-84DF9402AC09}"/>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87E18542-AB68-4907-96DA-91AFB0BCE009}"/>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F5128422-FB0C-4439-A967-50BCBCC42DB8}"/>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13,773
13,672
419.68
14,589,942
13,589,785
937,573
7,413,441
15,583,165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7183A2CE-3D24-47FB-A7FB-D6481AA3F6F3}"/>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F5E5D1DB-3D08-4A97-BB13-F46D4E9288AF}"/>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F0214205-FCA0-49B0-B862-08684CE0CC19}"/>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9.7
57.5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47BC6069-1D83-4D80-B265-AAD9894D8F02}"/>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D6239762-6C6C-4F2C-9606-B8EA1266D6F8}"/>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CFAED376-29C3-4F8A-86B0-FE48FF40B05F}"/>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C66AE2C3-4D9D-4BC3-8A2A-F754D11114FA}"/>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45BF46FC-4C83-4643-A9F1-EDE7467006B3}"/>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93BCCBF8-CCEB-4B08-8AF8-0522EC0019A4}"/>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D9366FF8-B06F-4B50-9689-B80AFFB3C2C1}"/>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C2CA3603-4497-467C-ACAB-F0E9E05261F8}"/>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4134F9D8-DF13-4D23-B4C9-5F9E0EF452A7}"/>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22D8CD71-2253-477F-9BF2-E1360C6275A6}"/>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7357A98F-D52C-4B68-B68B-2F249CC5AC17}"/>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956D678C-FB01-45C0-A171-F94DFDF88FAF}"/>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F23C8281-6C3F-471E-ACBD-4130C680AD66}"/>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E2170ABD-B8BB-4153-A004-EF7CED723E86}"/>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A7F7064D-5B76-4647-BAF8-91D16872073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64560"/>
    <xdr:sp macro="" textlink="">
      <xdr:nvSpPr>
        <xdr:cNvPr id="31" name="テキスト ボックス 30">
          <a:extLst>
            <a:ext uri="{FF2B5EF4-FFF2-40B4-BE49-F238E27FC236}">
              <a16:creationId xmlns:a16="http://schemas.microsoft.com/office/drawing/2014/main" id="{AE015C6B-66D2-4656-BF3F-EC8D4674B01E}"/>
            </a:ext>
          </a:extLst>
        </xdr:cNvPr>
        <xdr:cNvSpPr txBox="1"/>
      </xdr:nvSpPr>
      <xdr:spPr>
        <a:xfrm>
          <a:off x="698500" y="374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a:extLst>
            <a:ext uri="{FF2B5EF4-FFF2-40B4-BE49-F238E27FC236}">
              <a16:creationId xmlns:a16="http://schemas.microsoft.com/office/drawing/2014/main" id="{470C16ED-4B44-488B-B79F-A9E765A194DD}"/>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a:extLst>
            <a:ext uri="{FF2B5EF4-FFF2-40B4-BE49-F238E27FC236}">
              <a16:creationId xmlns:a16="http://schemas.microsoft.com/office/drawing/2014/main" id="{88925F6F-B22C-4050-B76B-6EE166F88271}"/>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a:extLst>
            <a:ext uri="{FF2B5EF4-FFF2-40B4-BE49-F238E27FC236}">
              <a16:creationId xmlns:a16="http://schemas.microsoft.com/office/drawing/2014/main" id="{22FCA515-6F98-4C9D-9FF8-DF80DC6658B2}"/>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a:extLst>
            <a:ext uri="{FF2B5EF4-FFF2-40B4-BE49-F238E27FC236}">
              <a16:creationId xmlns:a16="http://schemas.microsoft.com/office/drawing/2014/main" id="{9D2C72A8-1CF4-441E-BCB0-FA89824114BC}"/>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a:extLst>
            <a:ext uri="{FF2B5EF4-FFF2-40B4-BE49-F238E27FC236}">
              <a16:creationId xmlns:a16="http://schemas.microsoft.com/office/drawing/2014/main" id="{9CA12D7C-70F1-466F-A2A4-4C07EBB3703C}"/>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a:extLst>
            <a:ext uri="{FF2B5EF4-FFF2-40B4-BE49-F238E27FC236}">
              <a16:creationId xmlns:a16="http://schemas.microsoft.com/office/drawing/2014/main" id="{DFD36B5F-2E2E-4769-AC72-BA756545F335}"/>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a:extLst>
            <a:ext uri="{FF2B5EF4-FFF2-40B4-BE49-F238E27FC236}">
              <a16:creationId xmlns:a16="http://schemas.microsoft.com/office/drawing/2014/main" id="{2531A94A-38B0-4359-9DD5-C3F4439974E4}"/>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a:extLst>
            <a:ext uri="{FF2B5EF4-FFF2-40B4-BE49-F238E27FC236}">
              <a16:creationId xmlns:a16="http://schemas.microsoft.com/office/drawing/2014/main" id="{7A6729BC-EB8A-48E7-9083-0B644076EEA4}"/>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a:extLst>
            <a:ext uri="{FF2B5EF4-FFF2-40B4-BE49-F238E27FC236}">
              <a16:creationId xmlns:a16="http://schemas.microsoft.com/office/drawing/2014/main" id="{833DC995-CA7E-41A2-A156-06CB8862E705}"/>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a:extLst>
            <a:ext uri="{FF2B5EF4-FFF2-40B4-BE49-F238E27FC236}">
              <a16:creationId xmlns:a16="http://schemas.microsoft.com/office/drawing/2014/main" id="{404AC50D-F252-4180-B0E7-235C62B494B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a:extLst>
            <a:ext uri="{FF2B5EF4-FFF2-40B4-BE49-F238E27FC236}">
              <a16:creationId xmlns:a16="http://schemas.microsoft.com/office/drawing/2014/main" id="{4AE0BED4-BC6A-4AE3-8C62-FCEB737BB613}"/>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類似団体と比較すれば、経常収支比率に占める割合は低いが、人口に対して職員数が多いことから総額では多額となっている。</a:t>
          </a:r>
        </a:p>
        <a:p>
          <a:pPr>
            <a:lnSpc>
              <a:spcPts val="1200"/>
            </a:lnSpc>
          </a:pPr>
          <a:r>
            <a:rPr kumimoji="1" lang="ja-JP" altLang="en-US" sz="1100">
              <a:latin typeface="ＭＳ Ｐゴシック"/>
            </a:rPr>
            <a:t>　今後も鏡野町定員適正化計画に基づく職員数の適正な管理と適正な給与水準を保つことにより人件費の削減に努める。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a:extLst>
            <a:ext uri="{FF2B5EF4-FFF2-40B4-BE49-F238E27FC236}">
              <a16:creationId xmlns:a16="http://schemas.microsoft.com/office/drawing/2014/main" id="{3B65DB4E-C228-447F-94EC-AC05F6E1BC8C}"/>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a:extLst>
            <a:ext uri="{FF2B5EF4-FFF2-40B4-BE49-F238E27FC236}">
              <a16:creationId xmlns:a16="http://schemas.microsoft.com/office/drawing/2014/main" id="{A9A97775-1C87-4070-B4B1-BB10F4983D13}"/>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a:extLst>
            <a:ext uri="{FF2B5EF4-FFF2-40B4-BE49-F238E27FC236}">
              <a16:creationId xmlns:a16="http://schemas.microsoft.com/office/drawing/2014/main" id="{63FE41F7-7607-4242-BF45-29C3739CCD5D}"/>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a:extLst>
            <a:ext uri="{FF2B5EF4-FFF2-40B4-BE49-F238E27FC236}">
              <a16:creationId xmlns:a16="http://schemas.microsoft.com/office/drawing/2014/main" id="{49F62C8F-D842-49D0-9C86-B50403ECC8CE}"/>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a:extLst>
            <a:ext uri="{FF2B5EF4-FFF2-40B4-BE49-F238E27FC236}">
              <a16:creationId xmlns:a16="http://schemas.microsoft.com/office/drawing/2014/main" id="{925788AB-5865-4F4B-9D75-E9B3FB754772}"/>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a:extLst>
            <a:ext uri="{FF2B5EF4-FFF2-40B4-BE49-F238E27FC236}">
              <a16:creationId xmlns:a16="http://schemas.microsoft.com/office/drawing/2014/main" id="{0E94C579-595A-4B74-BB57-ABE1B2AA49FD}"/>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a:extLst>
            <a:ext uri="{FF2B5EF4-FFF2-40B4-BE49-F238E27FC236}">
              <a16:creationId xmlns:a16="http://schemas.microsoft.com/office/drawing/2014/main" id="{5F05D8B9-99FB-4CB6-BFC1-2106FBA2251D}"/>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a:extLst>
            <a:ext uri="{FF2B5EF4-FFF2-40B4-BE49-F238E27FC236}">
              <a16:creationId xmlns:a16="http://schemas.microsoft.com/office/drawing/2014/main" id="{599E3ACE-0471-4FE4-8C0F-E95D1022D92D}"/>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a:extLst>
            <a:ext uri="{FF2B5EF4-FFF2-40B4-BE49-F238E27FC236}">
              <a16:creationId xmlns:a16="http://schemas.microsoft.com/office/drawing/2014/main" id="{32595DC5-EA72-443B-8E6F-E847536995AD}"/>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a:extLst>
            <a:ext uri="{FF2B5EF4-FFF2-40B4-BE49-F238E27FC236}">
              <a16:creationId xmlns:a16="http://schemas.microsoft.com/office/drawing/2014/main" id="{093D763A-21D8-4CDD-8330-283F8E18215B}"/>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a:extLst>
            <a:ext uri="{FF2B5EF4-FFF2-40B4-BE49-F238E27FC236}">
              <a16:creationId xmlns:a16="http://schemas.microsoft.com/office/drawing/2014/main" id="{CB9A4D07-1ACE-417B-A143-43F68501CE0E}"/>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a:extLst>
            <a:ext uri="{FF2B5EF4-FFF2-40B4-BE49-F238E27FC236}">
              <a16:creationId xmlns:a16="http://schemas.microsoft.com/office/drawing/2014/main" id="{A734995A-8B2C-4712-A671-E6B6B4A1B6CB}"/>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a:extLst>
            <a:ext uri="{FF2B5EF4-FFF2-40B4-BE49-F238E27FC236}">
              <a16:creationId xmlns:a16="http://schemas.microsoft.com/office/drawing/2014/main" id="{DFA7A014-3648-497B-A5EB-A8C52F9DD3C5}"/>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a:extLst>
            <a:ext uri="{FF2B5EF4-FFF2-40B4-BE49-F238E27FC236}">
              <a16:creationId xmlns:a16="http://schemas.microsoft.com/office/drawing/2014/main" id="{A292596D-6AEF-4DA2-87DB-06357BC26934}"/>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a:extLst>
            <a:ext uri="{FF2B5EF4-FFF2-40B4-BE49-F238E27FC236}">
              <a16:creationId xmlns:a16="http://schemas.microsoft.com/office/drawing/2014/main" id="{2478D6FA-1837-4080-B723-847816D9C9A7}"/>
            </a:ext>
          </a:extLst>
        </xdr:cNvPr>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a:extLst>
            <a:ext uri="{FF2B5EF4-FFF2-40B4-BE49-F238E27FC236}">
              <a16:creationId xmlns:a16="http://schemas.microsoft.com/office/drawing/2014/main" id="{6A32BFAF-B807-4A4C-8652-B847D3E25D1E}"/>
            </a:ext>
          </a:extLst>
        </xdr:cNvPr>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a:extLst>
            <a:ext uri="{FF2B5EF4-FFF2-40B4-BE49-F238E27FC236}">
              <a16:creationId xmlns:a16="http://schemas.microsoft.com/office/drawing/2014/main" id="{B4EA001E-E647-4A2A-B443-B67DEDC95787}"/>
            </a:ext>
          </a:extLst>
        </xdr:cNvPr>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a:extLst>
            <a:ext uri="{FF2B5EF4-FFF2-40B4-BE49-F238E27FC236}">
              <a16:creationId xmlns:a16="http://schemas.microsoft.com/office/drawing/2014/main" id="{124E0663-1755-4573-AEB0-B3DD8B202EC4}"/>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a:extLst>
            <a:ext uri="{FF2B5EF4-FFF2-40B4-BE49-F238E27FC236}">
              <a16:creationId xmlns:a16="http://schemas.microsoft.com/office/drawing/2014/main" id="{954E94F1-308B-4523-9FDD-3CB3DC99FE05}"/>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129286</xdr:rowOff>
    </xdr:from>
    <xdr:to>
      <xdr:col>7</xdr:col>
      <xdr:colOff>15875</xdr:colOff>
      <xdr:row>35</xdr:row>
      <xdr:rowOff>165862</xdr:rowOff>
    </xdr:to>
    <xdr:cxnSp macro="">
      <xdr:nvCxnSpPr>
        <xdr:cNvPr id="62" name="直線コネクタ 61">
          <a:extLst>
            <a:ext uri="{FF2B5EF4-FFF2-40B4-BE49-F238E27FC236}">
              <a16:creationId xmlns:a16="http://schemas.microsoft.com/office/drawing/2014/main" id="{56C793F7-27AA-4927-9FC6-63940F2394C7}"/>
            </a:ext>
          </a:extLst>
        </xdr:cNvPr>
        <xdr:cNvCxnSpPr/>
      </xdr:nvCxnSpPr>
      <xdr:spPr>
        <a:xfrm>
          <a:off x="3987800" y="61300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3" name="人件費平均値テキスト">
          <a:extLst>
            <a:ext uri="{FF2B5EF4-FFF2-40B4-BE49-F238E27FC236}">
              <a16:creationId xmlns:a16="http://schemas.microsoft.com/office/drawing/2014/main" id="{0D880486-F137-461A-8562-B4DED1F05A05}"/>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a:extLst>
            <a:ext uri="{FF2B5EF4-FFF2-40B4-BE49-F238E27FC236}">
              <a16:creationId xmlns:a16="http://schemas.microsoft.com/office/drawing/2014/main" id="{783A467D-ECC4-48B1-8A55-7AA8CB0414B9}"/>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35</xdr:row>
      <xdr:rowOff>129286</xdr:rowOff>
    </xdr:from>
    <xdr:to>
      <xdr:col>5</xdr:col>
      <xdr:colOff>549275</xdr:colOff>
      <xdr:row>36</xdr:row>
      <xdr:rowOff>35560</xdr:rowOff>
    </xdr:to>
    <xdr:cxnSp macro="">
      <xdr:nvCxnSpPr>
        <xdr:cNvPr id="65" name="直線コネクタ 64">
          <a:extLst>
            <a:ext uri="{FF2B5EF4-FFF2-40B4-BE49-F238E27FC236}">
              <a16:creationId xmlns:a16="http://schemas.microsoft.com/office/drawing/2014/main" id="{6FF93941-956C-475E-853E-E65BC1788ECA}"/>
            </a:ext>
          </a:extLst>
        </xdr:cNvPr>
        <xdr:cNvCxnSpPr/>
      </xdr:nvCxnSpPr>
      <xdr:spPr>
        <a:xfrm flipV="1">
          <a:off x="3098800" y="61300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a:extLst>
            <a:ext uri="{FF2B5EF4-FFF2-40B4-BE49-F238E27FC236}">
              <a16:creationId xmlns:a16="http://schemas.microsoft.com/office/drawing/2014/main" id="{61038057-09C4-405C-A873-A650AFB19307}"/>
            </a:ext>
          </a:extLst>
        </xdr:cNvPr>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37</xdr:row>
      <xdr:rowOff>45991</xdr:rowOff>
    </xdr:from>
    <xdr:ext cx="736600" cy="259045"/>
    <xdr:sp macro="" textlink="">
      <xdr:nvSpPr>
        <xdr:cNvPr id="67" name="テキスト ボックス 66">
          <a:extLst>
            <a:ext uri="{FF2B5EF4-FFF2-40B4-BE49-F238E27FC236}">
              <a16:creationId xmlns:a16="http://schemas.microsoft.com/office/drawing/2014/main" id="{3E7109E7-A8D8-480B-A060-D46D7B20C800}"/>
            </a:ext>
          </a:extLst>
        </xdr:cNvPr>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35560</xdr:rowOff>
    </xdr:from>
    <xdr:to>
      <xdr:col>4</xdr:col>
      <xdr:colOff>346075</xdr:colOff>
      <xdr:row>36</xdr:row>
      <xdr:rowOff>117856</xdr:rowOff>
    </xdr:to>
    <xdr:cxnSp macro="">
      <xdr:nvCxnSpPr>
        <xdr:cNvPr id="68" name="直線コネクタ 67">
          <a:extLst>
            <a:ext uri="{FF2B5EF4-FFF2-40B4-BE49-F238E27FC236}">
              <a16:creationId xmlns:a16="http://schemas.microsoft.com/office/drawing/2014/main" id="{94998F3E-C826-41E7-B2D8-AA3F2F8A26C3}"/>
            </a:ext>
          </a:extLst>
        </xdr:cNvPr>
        <xdr:cNvCxnSpPr/>
      </xdr:nvCxnSpPr>
      <xdr:spPr>
        <a:xfrm flipV="1">
          <a:off x="2209800" y="62077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a:extLst>
            <a:ext uri="{FF2B5EF4-FFF2-40B4-BE49-F238E27FC236}">
              <a16:creationId xmlns:a16="http://schemas.microsoft.com/office/drawing/2014/main" id="{14DD86BB-6C50-4061-B0F8-F6946D726695}"/>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37</xdr:row>
      <xdr:rowOff>87139</xdr:rowOff>
    </xdr:from>
    <xdr:ext cx="762000" cy="259045"/>
    <xdr:sp macro="" textlink="">
      <xdr:nvSpPr>
        <xdr:cNvPr id="70" name="テキスト ボックス 69">
          <a:extLst>
            <a:ext uri="{FF2B5EF4-FFF2-40B4-BE49-F238E27FC236}">
              <a16:creationId xmlns:a16="http://schemas.microsoft.com/office/drawing/2014/main" id="{D96C3A88-FCD0-45CB-97AF-6734EDE7D53C}"/>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62992</xdr:rowOff>
    </xdr:from>
    <xdr:to>
      <xdr:col>3</xdr:col>
      <xdr:colOff>142875</xdr:colOff>
      <xdr:row>36</xdr:row>
      <xdr:rowOff>117856</xdr:rowOff>
    </xdr:to>
    <xdr:cxnSp macro="">
      <xdr:nvCxnSpPr>
        <xdr:cNvPr id="71" name="直線コネクタ 70">
          <a:extLst>
            <a:ext uri="{FF2B5EF4-FFF2-40B4-BE49-F238E27FC236}">
              <a16:creationId xmlns:a16="http://schemas.microsoft.com/office/drawing/2014/main" id="{1E5BD81F-E26E-426F-9176-7AE35291C2B9}"/>
            </a:ext>
          </a:extLst>
        </xdr:cNvPr>
        <xdr:cNvCxnSpPr/>
      </xdr:nvCxnSpPr>
      <xdr:spPr>
        <a:xfrm>
          <a:off x="1320800" y="6235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a:extLst>
            <a:ext uri="{FF2B5EF4-FFF2-40B4-BE49-F238E27FC236}">
              <a16:creationId xmlns:a16="http://schemas.microsoft.com/office/drawing/2014/main" id="{F07F45A3-2D07-48A1-9DAD-56BC68E17F0F}"/>
            </a:ext>
          </a:extLst>
        </xdr:cNvPr>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37</xdr:row>
      <xdr:rowOff>91711</xdr:rowOff>
    </xdr:from>
    <xdr:ext cx="762000" cy="259045"/>
    <xdr:sp macro="" textlink="">
      <xdr:nvSpPr>
        <xdr:cNvPr id="73" name="テキスト ボックス 72">
          <a:extLst>
            <a:ext uri="{FF2B5EF4-FFF2-40B4-BE49-F238E27FC236}">
              <a16:creationId xmlns:a16="http://schemas.microsoft.com/office/drawing/2014/main" id="{5C17EFEE-6082-45E1-B060-D318E1A4ECA6}"/>
            </a:ext>
          </a:extLst>
        </xdr:cNvPr>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a:extLst>
            <a:ext uri="{FF2B5EF4-FFF2-40B4-BE49-F238E27FC236}">
              <a16:creationId xmlns:a16="http://schemas.microsoft.com/office/drawing/2014/main" id="{44BCA967-5837-4050-8711-4AD5601BCCBA}"/>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37</xdr:row>
      <xdr:rowOff>59707</xdr:rowOff>
    </xdr:from>
    <xdr:ext cx="762000" cy="259045"/>
    <xdr:sp macro="" textlink="">
      <xdr:nvSpPr>
        <xdr:cNvPr id="75" name="テキスト ボックス 74">
          <a:extLst>
            <a:ext uri="{FF2B5EF4-FFF2-40B4-BE49-F238E27FC236}">
              <a16:creationId xmlns:a16="http://schemas.microsoft.com/office/drawing/2014/main" id="{C941EA08-1E4E-40DA-9CDA-7222F0B0CA9B}"/>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a:extLst>
            <a:ext uri="{FF2B5EF4-FFF2-40B4-BE49-F238E27FC236}">
              <a16:creationId xmlns:a16="http://schemas.microsoft.com/office/drawing/2014/main" id="{297895D4-54A0-4FE5-9D19-6506CDCF4F5C}"/>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a:extLst>
            <a:ext uri="{FF2B5EF4-FFF2-40B4-BE49-F238E27FC236}">
              <a16:creationId xmlns:a16="http://schemas.microsoft.com/office/drawing/2014/main" id="{E6B2F94B-1529-462D-BE1A-299B0BD1B2D7}"/>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BF132619-0229-48F2-B1B5-286384ADBCD8}"/>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D127DFF6-8011-45B0-A92A-88C5BB4475A9}"/>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84619CAC-C3EC-4744-A40E-8F4BB743F2B8}"/>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115062</xdr:rowOff>
    </xdr:from>
    <xdr:to>
      <xdr:col>7</xdr:col>
      <xdr:colOff>66675</xdr:colOff>
      <xdr:row>36</xdr:row>
      <xdr:rowOff>45212</xdr:rowOff>
    </xdr:to>
    <xdr:sp macro="" textlink="">
      <xdr:nvSpPr>
        <xdr:cNvPr id="81" name="円/楕円 80">
          <a:extLst>
            <a:ext uri="{FF2B5EF4-FFF2-40B4-BE49-F238E27FC236}">
              <a16:creationId xmlns:a16="http://schemas.microsoft.com/office/drawing/2014/main" id="{7CF95670-7C2D-4673-A007-D825086EC08B}"/>
            </a:ext>
          </a:extLst>
        </xdr:cNvPr>
        <xdr:cNvSpPr/>
      </xdr:nvSpPr>
      <xdr:spPr>
        <a:xfrm>
          <a:off x="4775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34</xdr:row>
      <xdr:rowOff>131589</xdr:rowOff>
    </xdr:from>
    <xdr:ext cx="762000" cy="259045"/>
    <xdr:sp macro="" textlink="">
      <xdr:nvSpPr>
        <xdr:cNvPr id="82" name="人件費該当値テキスト">
          <a:extLst>
            <a:ext uri="{FF2B5EF4-FFF2-40B4-BE49-F238E27FC236}">
              <a16:creationId xmlns:a16="http://schemas.microsoft.com/office/drawing/2014/main" id="{73590BBF-2DF7-471F-941F-E21E8A9F9996}"/>
            </a:ext>
          </a:extLst>
        </xdr:cNvPr>
        <xdr:cNvSpPr txBox="1"/>
      </xdr:nvSpPr>
      <xdr:spPr>
        <a:xfrm>
          <a:off x="4914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78486</xdr:rowOff>
    </xdr:from>
    <xdr:to>
      <xdr:col>5</xdr:col>
      <xdr:colOff>600075</xdr:colOff>
      <xdr:row>36</xdr:row>
      <xdr:rowOff>8636</xdr:rowOff>
    </xdr:to>
    <xdr:sp macro="" textlink="">
      <xdr:nvSpPr>
        <xdr:cNvPr id="83" name="円/楕円 82">
          <a:extLst>
            <a:ext uri="{FF2B5EF4-FFF2-40B4-BE49-F238E27FC236}">
              <a16:creationId xmlns:a16="http://schemas.microsoft.com/office/drawing/2014/main" id="{8DB2F7D3-CB17-4D46-8091-50E5C53CAF20}"/>
            </a:ext>
          </a:extLst>
        </xdr:cNvPr>
        <xdr:cNvSpPr/>
      </xdr:nvSpPr>
      <xdr:spPr>
        <a:xfrm>
          <a:off x="3937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34</xdr:row>
      <xdr:rowOff>18813</xdr:rowOff>
    </xdr:from>
    <xdr:ext cx="736600" cy="259045"/>
    <xdr:sp macro="" textlink="">
      <xdr:nvSpPr>
        <xdr:cNvPr id="84" name="テキスト ボックス 83">
          <a:extLst>
            <a:ext uri="{FF2B5EF4-FFF2-40B4-BE49-F238E27FC236}">
              <a16:creationId xmlns:a16="http://schemas.microsoft.com/office/drawing/2014/main" id="{EBD09273-FE72-4B66-906F-8C49EDD924EF}"/>
            </a:ext>
          </a:extLst>
        </xdr:cNvPr>
        <xdr:cNvSpPr txBox="1"/>
      </xdr:nvSpPr>
      <xdr:spPr>
        <a:xfrm>
          <a:off x="3606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156210</xdr:rowOff>
    </xdr:from>
    <xdr:to>
      <xdr:col>4</xdr:col>
      <xdr:colOff>396875</xdr:colOff>
      <xdr:row>36</xdr:row>
      <xdr:rowOff>86360</xdr:rowOff>
    </xdr:to>
    <xdr:sp macro="" textlink="">
      <xdr:nvSpPr>
        <xdr:cNvPr id="85" name="円/楕円 84">
          <a:extLst>
            <a:ext uri="{FF2B5EF4-FFF2-40B4-BE49-F238E27FC236}">
              <a16:creationId xmlns:a16="http://schemas.microsoft.com/office/drawing/2014/main" id="{73E425DE-24D0-49E1-A259-0910F9F1DCD9}"/>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34</xdr:row>
      <xdr:rowOff>96537</xdr:rowOff>
    </xdr:from>
    <xdr:ext cx="762000" cy="259045"/>
    <xdr:sp macro="" textlink="">
      <xdr:nvSpPr>
        <xdr:cNvPr id="86" name="テキスト ボックス 85">
          <a:extLst>
            <a:ext uri="{FF2B5EF4-FFF2-40B4-BE49-F238E27FC236}">
              <a16:creationId xmlns:a16="http://schemas.microsoft.com/office/drawing/2014/main" id="{BE6E3D5B-053D-49CC-BE2F-C9C4481A6F99}"/>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67056</xdr:rowOff>
    </xdr:from>
    <xdr:to>
      <xdr:col>3</xdr:col>
      <xdr:colOff>193675</xdr:colOff>
      <xdr:row>36</xdr:row>
      <xdr:rowOff>168656</xdr:rowOff>
    </xdr:to>
    <xdr:sp macro="" textlink="">
      <xdr:nvSpPr>
        <xdr:cNvPr id="87" name="円/楕円 86">
          <a:extLst>
            <a:ext uri="{FF2B5EF4-FFF2-40B4-BE49-F238E27FC236}">
              <a16:creationId xmlns:a16="http://schemas.microsoft.com/office/drawing/2014/main" id="{907F1FA8-2A15-4D2B-95A4-0BDC72900728}"/>
            </a:ext>
          </a:extLst>
        </xdr:cNvPr>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35</xdr:row>
      <xdr:rowOff>7383</xdr:rowOff>
    </xdr:from>
    <xdr:ext cx="762000" cy="259045"/>
    <xdr:sp macro="" textlink="">
      <xdr:nvSpPr>
        <xdr:cNvPr id="88" name="テキスト ボックス 87">
          <a:extLst>
            <a:ext uri="{FF2B5EF4-FFF2-40B4-BE49-F238E27FC236}">
              <a16:creationId xmlns:a16="http://schemas.microsoft.com/office/drawing/2014/main" id="{82FE6A04-5ED1-4038-B2E7-6ADFFEA4D887}"/>
            </a:ext>
          </a:extLst>
        </xdr:cNvPr>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xdr:rowOff>
    </xdr:from>
    <xdr:to>
      <xdr:col>1</xdr:col>
      <xdr:colOff>676275</xdr:colOff>
      <xdr:row>36</xdr:row>
      <xdr:rowOff>113792</xdr:rowOff>
    </xdr:to>
    <xdr:sp macro="" textlink="">
      <xdr:nvSpPr>
        <xdr:cNvPr id="89" name="円/楕円 88">
          <a:extLst>
            <a:ext uri="{FF2B5EF4-FFF2-40B4-BE49-F238E27FC236}">
              <a16:creationId xmlns:a16="http://schemas.microsoft.com/office/drawing/2014/main" id="{A1930F33-D71E-420C-8989-B0CE0E0DF9DD}"/>
            </a:ext>
          </a:extLst>
        </xdr:cNvPr>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34</xdr:row>
      <xdr:rowOff>123969</xdr:rowOff>
    </xdr:from>
    <xdr:ext cx="762000" cy="259045"/>
    <xdr:sp macro="" textlink="">
      <xdr:nvSpPr>
        <xdr:cNvPr id="90" name="テキスト ボックス 89">
          <a:extLst>
            <a:ext uri="{FF2B5EF4-FFF2-40B4-BE49-F238E27FC236}">
              <a16:creationId xmlns:a16="http://schemas.microsoft.com/office/drawing/2014/main" id="{075B1DD8-C195-4537-ABA7-A132D3945C0E}"/>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a:extLst>
            <a:ext uri="{FF2B5EF4-FFF2-40B4-BE49-F238E27FC236}">
              <a16:creationId xmlns:a16="http://schemas.microsoft.com/office/drawing/2014/main" id="{9BF3DBE3-0081-453C-A243-8D4F630105C1}"/>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a:extLst>
            <a:ext uri="{FF2B5EF4-FFF2-40B4-BE49-F238E27FC236}">
              <a16:creationId xmlns:a16="http://schemas.microsoft.com/office/drawing/2014/main" id="{E9FD714A-C57E-451D-A38D-B4A551FB1036}"/>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a:extLst>
            <a:ext uri="{FF2B5EF4-FFF2-40B4-BE49-F238E27FC236}">
              <a16:creationId xmlns:a16="http://schemas.microsoft.com/office/drawing/2014/main" id="{7B0B52F1-DE52-43CF-ADC3-366028C110F3}"/>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a:extLst>
            <a:ext uri="{FF2B5EF4-FFF2-40B4-BE49-F238E27FC236}">
              <a16:creationId xmlns:a16="http://schemas.microsoft.com/office/drawing/2014/main" id="{FBCE837F-58AB-4E0D-B333-76DE09B4CC33}"/>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a:extLst>
            <a:ext uri="{FF2B5EF4-FFF2-40B4-BE49-F238E27FC236}">
              <a16:creationId xmlns:a16="http://schemas.microsoft.com/office/drawing/2014/main" id="{867A2802-D1EB-4F6E-9049-50F6E372AE1F}"/>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a:extLst>
            <a:ext uri="{FF2B5EF4-FFF2-40B4-BE49-F238E27FC236}">
              <a16:creationId xmlns:a16="http://schemas.microsoft.com/office/drawing/2014/main" id="{BBD5A1A3-8D13-43CA-AAD4-40C2B181CACA}"/>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a:extLst>
            <a:ext uri="{FF2B5EF4-FFF2-40B4-BE49-F238E27FC236}">
              <a16:creationId xmlns:a16="http://schemas.microsoft.com/office/drawing/2014/main" id="{433B11D0-B3F8-4406-AB90-C028F7BDD189}"/>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a:extLst>
            <a:ext uri="{FF2B5EF4-FFF2-40B4-BE49-F238E27FC236}">
              <a16:creationId xmlns:a16="http://schemas.microsoft.com/office/drawing/2014/main" id="{2128EA53-5B93-47BB-B33B-1FB28BECA76D}"/>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a:extLst>
            <a:ext uri="{FF2B5EF4-FFF2-40B4-BE49-F238E27FC236}">
              <a16:creationId xmlns:a16="http://schemas.microsoft.com/office/drawing/2014/main" id="{76579814-6AEC-4273-9496-209FA03F8EA2}"/>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a:extLst>
            <a:ext uri="{FF2B5EF4-FFF2-40B4-BE49-F238E27FC236}">
              <a16:creationId xmlns:a16="http://schemas.microsoft.com/office/drawing/2014/main" id="{A4C0925A-E968-4C6D-BA71-061ED44633F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a:extLst>
            <a:ext uri="{FF2B5EF4-FFF2-40B4-BE49-F238E27FC236}">
              <a16:creationId xmlns:a16="http://schemas.microsoft.com/office/drawing/2014/main" id="{EE5CF91D-512B-40BA-BC68-64AE0496397C}"/>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物件費に係る経常収支比率が高い要因のひとつには、合併前団体から引き継いだ多くの公共施設の経常的な管理費の増加に起因するところが大きい。、今後は公共施設等総合管理計画を策定するにあたり、老朽化施設や類似施設の抜本的な施設のあり方について、統廃合や民間への委譲等を検討するとともに、指定管理制度による施設管理における運営管理の適正化を徹底し、経費の削減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F773287B-00AD-4E84-9514-6FAEEEE35862}"/>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a:extLst>
            <a:ext uri="{FF2B5EF4-FFF2-40B4-BE49-F238E27FC236}">
              <a16:creationId xmlns:a16="http://schemas.microsoft.com/office/drawing/2014/main" id="{84D1D0A5-58B3-4237-81EB-0366F4FBE739}"/>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8D14DAA-9CF4-4497-A74B-D48FFA26743C}"/>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a:extLst>
            <a:ext uri="{FF2B5EF4-FFF2-40B4-BE49-F238E27FC236}">
              <a16:creationId xmlns:a16="http://schemas.microsoft.com/office/drawing/2014/main" id="{E5984B75-AA60-4BDB-9D71-358B1EA46CB5}"/>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a:extLst>
            <a:ext uri="{FF2B5EF4-FFF2-40B4-BE49-F238E27FC236}">
              <a16:creationId xmlns:a16="http://schemas.microsoft.com/office/drawing/2014/main" id="{65F38E03-1780-451E-9A87-101825CFC0F2}"/>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a:extLst>
            <a:ext uri="{FF2B5EF4-FFF2-40B4-BE49-F238E27FC236}">
              <a16:creationId xmlns:a16="http://schemas.microsoft.com/office/drawing/2014/main" id="{333E5986-62FE-47BD-8AA9-5F965228FAF2}"/>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31658D1E-E2C2-487C-A485-2B9CD891ABCB}"/>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a:extLst>
            <a:ext uri="{FF2B5EF4-FFF2-40B4-BE49-F238E27FC236}">
              <a16:creationId xmlns:a16="http://schemas.microsoft.com/office/drawing/2014/main" id="{1ED2A7C0-B945-4CB9-A706-1A9CAC090958}"/>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D5D57356-FBA3-4500-8B19-F961CF966195}"/>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a:extLst>
            <a:ext uri="{FF2B5EF4-FFF2-40B4-BE49-F238E27FC236}">
              <a16:creationId xmlns:a16="http://schemas.microsoft.com/office/drawing/2014/main" id="{0EB88386-C5A2-46CB-B3E5-8F4EA82A6C84}"/>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271D4ECD-C3D0-4DA0-9508-2346C4A8197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a:extLst>
            <a:ext uri="{FF2B5EF4-FFF2-40B4-BE49-F238E27FC236}">
              <a16:creationId xmlns:a16="http://schemas.microsoft.com/office/drawing/2014/main" id="{ADCC3421-E143-48E7-B585-86763D96E427}"/>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A3162EEB-6DB5-43D1-A03C-E9B2FA084A44}"/>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a:extLst>
            <a:ext uri="{FF2B5EF4-FFF2-40B4-BE49-F238E27FC236}">
              <a16:creationId xmlns:a16="http://schemas.microsoft.com/office/drawing/2014/main" id="{6DF4DB5A-E66A-41EA-81A4-9D8FF10A8CF1}"/>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931885B7-16F4-4D29-8600-1873CF32AC07}"/>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a:extLst>
            <a:ext uri="{FF2B5EF4-FFF2-40B4-BE49-F238E27FC236}">
              <a16:creationId xmlns:a16="http://schemas.microsoft.com/office/drawing/2014/main" id="{AE89E0AD-4794-4E7B-902E-6D1376549AC7}"/>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a:extLst>
            <a:ext uri="{FF2B5EF4-FFF2-40B4-BE49-F238E27FC236}">
              <a16:creationId xmlns:a16="http://schemas.microsoft.com/office/drawing/2014/main" id="{9F6EE9D4-57F4-4C4D-BC22-EA6029532DA7}"/>
            </a:ext>
          </a:extLst>
        </xdr:cNvPr>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a:extLst>
            <a:ext uri="{FF2B5EF4-FFF2-40B4-BE49-F238E27FC236}">
              <a16:creationId xmlns:a16="http://schemas.microsoft.com/office/drawing/2014/main" id="{311FF1A7-1E2A-4012-A5E0-8FE47F794541}"/>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a:extLst>
            <a:ext uri="{FF2B5EF4-FFF2-40B4-BE49-F238E27FC236}">
              <a16:creationId xmlns:a16="http://schemas.microsoft.com/office/drawing/2014/main" id="{F632D2B8-92CB-4A00-BF59-379B44C42352}"/>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a:extLst>
            <a:ext uri="{FF2B5EF4-FFF2-40B4-BE49-F238E27FC236}">
              <a16:creationId xmlns:a16="http://schemas.microsoft.com/office/drawing/2014/main" id="{4779C3AC-393C-424B-B4E1-E24FADC23404}"/>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a:extLst>
            <a:ext uri="{FF2B5EF4-FFF2-40B4-BE49-F238E27FC236}">
              <a16:creationId xmlns:a16="http://schemas.microsoft.com/office/drawing/2014/main" id="{1E1165EA-BDE5-4EE0-8757-43B23D6DA4AA}"/>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100330</xdr:rowOff>
    </xdr:to>
    <xdr:cxnSp macro="">
      <xdr:nvCxnSpPr>
        <xdr:cNvPr id="123" name="直線コネクタ 122">
          <a:extLst>
            <a:ext uri="{FF2B5EF4-FFF2-40B4-BE49-F238E27FC236}">
              <a16:creationId xmlns:a16="http://schemas.microsoft.com/office/drawing/2014/main" id="{E3E52E4E-691D-482D-AA76-38CD91A60AC1}"/>
            </a:ext>
          </a:extLst>
        </xdr:cNvPr>
        <xdr:cNvCxnSpPr/>
      </xdr:nvCxnSpPr>
      <xdr:spPr>
        <a:xfrm>
          <a:off x="15671800" y="29387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77487</xdr:rowOff>
    </xdr:from>
    <xdr:ext cx="762000" cy="259045"/>
    <xdr:sp macro="" textlink="">
      <xdr:nvSpPr>
        <xdr:cNvPr id="124" name="物件費平均値テキスト">
          <a:extLst>
            <a:ext uri="{FF2B5EF4-FFF2-40B4-BE49-F238E27FC236}">
              <a16:creationId xmlns:a16="http://schemas.microsoft.com/office/drawing/2014/main" id="{904C4423-8D1A-4464-BBCC-88357D12AC6E}"/>
            </a:ext>
          </a:extLst>
        </xdr:cNvPr>
        <xdr:cNvSpPr txBox="1"/>
      </xdr:nvSpPr>
      <xdr:spPr>
        <a:xfrm>
          <a:off x="16598900" y="264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a:extLst>
            <a:ext uri="{FF2B5EF4-FFF2-40B4-BE49-F238E27FC236}">
              <a16:creationId xmlns:a16="http://schemas.microsoft.com/office/drawing/2014/main" id="{1870341C-A4BE-42B6-A221-7CFA0C51A32F}"/>
            </a:ext>
          </a:extLst>
        </xdr:cNvPr>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17</xdr:row>
      <xdr:rowOff>24130</xdr:rowOff>
    </xdr:from>
    <xdr:to>
      <xdr:col>22</xdr:col>
      <xdr:colOff>565150</xdr:colOff>
      <xdr:row>17</xdr:row>
      <xdr:rowOff>54610</xdr:rowOff>
    </xdr:to>
    <xdr:cxnSp macro="">
      <xdr:nvCxnSpPr>
        <xdr:cNvPr id="126" name="直線コネクタ 125">
          <a:extLst>
            <a:ext uri="{FF2B5EF4-FFF2-40B4-BE49-F238E27FC236}">
              <a16:creationId xmlns:a16="http://schemas.microsoft.com/office/drawing/2014/main" id="{E821540A-7C93-4F47-BDB6-6F5B987478C7}"/>
            </a:ext>
          </a:extLst>
        </xdr:cNvPr>
        <xdr:cNvCxnSpPr/>
      </xdr:nvCxnSpPr>
      <xdr:spPr>
        <a:xfrm flipV="1">
          <a:off x="14782800" y="2938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a:extLst>
            <a:ext uri="{FF2B5EF4-FFF2-40B4-BE49-F238E27FC236}">
              <a16:creationId xmlns:a16="http://schemas.microsoft.com/office/drawing/2014/main" id="{E9CBCEC0-3D9B-46A8-ACA9-CFEDB21E16EE}"/>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14</xdr:row>
      <xdr:rowOff>134637</xdr:rowOff>
    </xdr:from>
    <xdr:ext cx="736600" cy="259045"/>
    <xdr:sp macro="" textlink="">
      <xdr:nvSpPr>
        <xdr:cNvPr id="128" name="テキスト ボックス 127">
          <a:extLst>
            <a:ext uri="{FF2B5EF4-FFF2-40B4-BE49-F238E27FC236}">
              <a16:creationId xmlns:a16="http://schemas.microsoft.com/office/drawing/2014/main" id="{620B2F7C-25A8-42F4-AB40-8D67E970A9BD}"/>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54610</xdr:rowOff>
    </xdr:from>
    <xdr:to>
      <xdr:col>21</xdr:col>
      <xdr:colOff>361950</xdr:colOff>
      <xdr:row>17</xdr:row>
      <xdr:rowOff>77470</xdr:rowOff>
    </xdr:to>
    <xdr:cxnSp macro="">
      <xdr:nvCxnSpPr>
        <xdr:cNvPr id="129" name="直線コネクタ 128">
          <a:extLst>
            <a:ext uri="{FF2B5EF4-FFF2-40B4-BE49-F238E27FC236}">
              <a16:creationId xmlns:a16="http://schemas.microsoft.com/office/drawing/2014/main" id="{EC9F1513-4059-40A5-96DF-0DCE40540008}"/>
            </a:ext>
          </a:extLst>
        </xdr:cNvPr>
        <xdr:cNvCxnSpPr/>
      </xdr:nvCxnSpPr>
      <xdr:spPr>
        <a:xfrm flipV="1">
          <a:off x="13893800" y="296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a:extLst>
            <a:ext uri="{FF2B5EF4-FFF2-40B4-BE49-F238E27FC236}">
              <a16:creationId xmlns:a16="http://schemas.microsoft.com/office/drawing/2014/main" id="{B511947F-9EC8-4E93-9455-79C8DE98FA1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14</xdr:row>
      <xdr:rowOff>111777</xdr:rowOff>
    </xdr:from>
    <xdr:ext cx="762000" cy="259045"/>
    <xdr:sp macro="" textlink="">
      <xdr:nvSpPr>
        <xdr:cNvPr id="131" name="テキスト ボックス 130">
          <a:extLst>
            <a:ext uri="{FF2B5EF4-FFF2-40B4-BE49-F238E27FC236}">
              <a16:creationId xmlns:a16="http://schemas.microsoft.com/office/drawing/2014/main" id="{E3B85C7D-EAD0-4EC5-BDDF-E683A0D638D3}"/>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66040</xdr:rowOff>
    </xdr:from>
    <xdr:to>
      <xdr:col>20</xdr:col>
      <xdr:colOff>158750</xdr:colOff>
      <xdr:row>17</xdr:row>
      <xdr:rowOff>77470</xdr:rowOff>
    </xdr:to>
    <xdr:cxnSp macro="">
      <xdr:nvCxnSpPr>
        <xdr:cNvPr id="132" name="直線コネクタ 131">
          <a:extLst>
            <a:ext uri="{FF2B5EF4-FFF2-40B4-BE49-F238E27FC236}">
              <a16:creationId xmlns:a16="http://schemas.microsoft.com/office/drawing/2014/main" id="{472B4D59-1B85-44C2-8E59-560FE9028FA4}"/>
            </a:ext>
          </a:extLst>
        </xdr:cNvPr>
        <xdr:cNvCxnSpPr/>
      </xdr:nvCxnSpPr>
      <xdr:spPr>
        <a:xfrm>
          <a:off x="13004800" y="28092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a:extLst>
            <a:ext uri="{FF2B5EF4-FFF2-40B4-BE49-F238E27FC236}">
              <a16:creationId xmlns:a16="http://schemas.microsoft.com/office/drawing/2014/main" id="{78CECC73-BCE7-4150-8E22-83A421B2CE4B}"/>
            </a:ext>
          </a:extLst>
        </xdr:cNvPr>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14</xdr:row>
      <xdr:rowOff>96537</xdr:rowOff>
    </xdr:from>
    <xdr:ext cx="762000" cy="259045"/>
    <xdr:sp macro="" textlink="">
      <xdr:nvSpPr>
        <xdr:cNvPr id="134" name="テキスト ボックス 133">
          <a:extLst>
            <a:ext uri="{FF2B5EF4-FFF2-40B4-BE49-F238E27FC236}">
              <a16:creationId xmlns:a16="http://schemas.microsoft.com/office/drawing/2014/main" id="{8672A9DE-848E-408B-BC99-9CF88972DC5C}"/>
            </a:ext>
          </a:extLst>
        </xdr:cNvPr>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a:extLst>
            <a:ext uri="{FF2B5EF4-FFF2-40B4-BE49-F238E27FC236}">
              <a16:creationId xmlns:a16="http://schemas.microsoft.com/office/drawing/2014/main" id="{9468D472-907F-487A-8971-BDC0136E661C}"/>
            </a:ext>
          </a:extLst>
        </xdr:cNvPr>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14</xdr:row>
      <xdr:rowOff>88917</xdr:rowOff>
    </xdr:from>
    <xdr:ext cx="762000" cy="259045"/>
    <xdr:sp macro="" textlink="">
      <xdr:nvSpPr>
        <xdr:cNvPr id="136" name="テキスト ボックス 135">
          <a:extLst>
            <a:ext uri="{FF2B5EF4-FFF2-40B4-BE49-F238E27FC236}">
              <a16:creationId xmlns:a16="http://schemas.microsoft.com/office/drawing/2014/main" id="{1345EA6A-7B72-46C8-9390-F863EFD3B7C9}"/>
            </a:ext>
          </a:extLst>
        </xdr:cNvPr>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477E6ADA-E5F9-44FA-915D-2623EE6314D9}"/>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2D13CEA4-401D-4D62-8F15-BBA2FC23EE26}"/>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9DFFB1EB-50A3-4828-9736-568F619BBC42}"/>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6A24FA9A-CC62-4D5D-BF01-C4294099D57B}"/>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6A5807C6-C915-452C-95AA-D97660DD0835}"/>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49530</xdr:rowOff>
    </xdr:from>
    <xdr:to>
      <xdr:col>24</xdr:col>
      <xdr:colOff>82550</xdr:colOff>
      <xdr:row>17</xdr:row>
      <xdr:rowOff>151130</xdr:rowOff>
    </xdr:to>
    <xdr:sp macro="" textlink="">
      <xdr:nvSpPr>
        <xdr:cNvPr id="142" name="円/楕円 141">
          <a:extLst>
            <a:ext uri="{FF2B5EF4-FFF2-40B4-BE49-F238E27FC236}">
              <a16:creationId xmlns:a16="http://schemas.microsoft.com/office/drawing/2014/main" id="{0535B1FA-0CBF-4D76-8F40-BEB6F683BB1F}"/>
            </a:ext>
          </a:extLst>
        </xdr:cNvPr>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17</xdr:row>
      <xdr:rowOff>21607</xdr:rowOff>
    </xdr:from>
    <xdr:ext cx="762000" cy="259045"/>
    <xdr:sp macro="" textlink="">
      <xdr:nvSpPr>
        <xdr:cNvPr id="143" name="物件費該当値テキスト">
          <a:extLst>
            <a:ext uri="{FF2B5EF4-FFF2-40B4-BE49-F238E27FC236}">
              <a16:creationId xmlns:a16="http://schemas.microsoft.com/office/drawing/2014/main" id="{D46C5469-FB3E-49A2-9D5A-71A8BFCFA9C6}"/>
            </a:ext>
          </a:extLst>
        </xdr:cNvPr>
        <xdr:cNvSpPr txBox="1"/>
      </xdr:nvSpPr>
      <xdr:spPr>
        <a:xfrm>
          <a:off x="165989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144780</xdr:rowOff>
    </xdr:from>
    <xdr:to>
      <xdr:col>22</xdr:col>
      <xdr:colOff>615950</xdr:colOff>
      <xdr:row>17</xdr:row>
      <xdr:rowOff>74930</xdr:rowOff>
    </xdr:to>
    <xdr:sp macro="" textlink="">
      <xdr:nvSpPr>
        <xdr:cNvPr id="144" name="円/楕円 143">
          <a:extLst>
            <a:ext uri="{FF2B5EF4-FFF2-40B4-BE49-F238E27FC236}">
              <a16:creationId xmlns:a16="http://schemas.microsoft.com/office/drawing/2014/main" id="{BAEADCCC-1D8E-4EA4-81D7-0A9493007D82}"/>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17</xdr:row>
      <xdr:rowOff>59707</xdr:rowOff>
    </xdr:from>
    <xdr:ext cx="736600" cy="259045"/>
    <xdr:sp macro="" textlink="">
      <xdr:nvSpPr>
        <xdr:cNvPr id="145" name="テキスト ボックス 144">
          <a:extLst>
            <a:ext uri="{FF2B5EF4-FFF2-40B4-BE49-F238E27FC236}">
              <a16:creationId xmlns:a16="http://schemas.microsoft.com/office/drawing/2014/main" id="{D8926347-73D8-4037-A950-F6FD2E2A87AA}"/>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3810</xdr:rowOff>
    </xdr:from>
    <xdr:to>
      <xdr:col>21</xdr:col>
      <xdr:colOff>412750</xdr:colOff>
      <xdr:row>17</xdr:row>
      <xdr:rowOff>105410</xdr:rowOff>
    </xdr:to>
    <xdr:sp macro="" textlink="">
      <xdr:nvSpPr>
        <xdr:cNvPr id="146" name="円/楕円 145">
          <a:extLst>
            <a:ext uri="{FF2B5EF4-FFF2-40B4-BE49-F238E27FC236}">
              <a16:creationId xmlns:a16="http://schemas.microsoft.com/office/drawing/2014/main" id="{57D847F8-5C5C-41DB-AF42-9D0190B050C7}"/>
            </a:ext>
          </a:extLst>
        </xdr:cNvPr>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17</xdr:row>
      <xdr:rowOff>90187</xdr:rowOff>
    </xdr:from>
    <xdr:ext cx="762000" cy="259045"/>
    <xdr:sp macro="" textlink="">
      <xdr:nvSpPr>
        <xdr:cNvPr id="147" name="テキスト ボックス 146">
          <a:extLst>
            <a:ext uri="{FF2B5EF4-FFF2-40B4-BE49-F238E27FC236}">
              <a16:creationId xmlns:a16="http://schemas.microsoft.com/office/drawing/2014/main" id="{2E195E3C-2992-4156-8FCB-247D3BA205A5}"/>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26670</xdr:rowOff>
    </xdr:from>
    <xdr:to>
      <xdr:col>20</xdr:col>
      <xdr:colOff>209550</xdr:colOff>
      <xdr:row>17</xdr:row>
      <xdr:rowOff>128270</xdr:rowOff>
    </xdr:to>
    <xdr:sp macro="" textlink="">
      <xdr:nvSpPr>
        <xdr:cNvPr id="148" name="円/楕円 147">
          <a:extLst>
            <a:ext uri="{FF2B5EF4-FFF2-40B4-BE49-F238E27FC236}">
              <a16:creationId xmlns:a16="http://schemas.microsoft.com/office/drawing/2014/main" id="{8A549128-CCC6-4165-841A-A407D35A4393}"/>
            </a:ext>
          </a:extLst>
        </xdr:cNvPr>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17</xdr:row>
      <xdr:rowOff>113047</xdr:rowOff>
    </xdr:from>
    <xdr:ext cx="762000" cy="259045"/>
    <xdr:sp macro="" textlink="">
      <xdr:nvSpPr>
        <xdr:cNvPr id="149" name="テキスト ボックス 148">
          <a:extLst>
            <a:ext uri="{FF2B5EF4-FFF2-40B4-BE49-F238E27FC236}">
              <a16:creationId xmlns:a16="http://schemas.microsoft.com/office/drawing/2014/main" id="{C7E48702-8C04-4BDC-BAC3-855E99329D78}"/>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50" name="円/楕円 149">
          <a:extLst>
            <a:ext uri="{FF2B5EF4-FFF2-40B4-BE49-F238E27FC236}">
              <a16:creationId xmlns:a16="http://schemas.microsoft.com/office/drawing/2014/main" id="{12382187-A9DA-4145-8BF7-01578576A3B4}"/>
            </a:ext>
          </a:extLst>
        </xdr:cNvPr>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16</xdr:row>
      <xdr:rowOff>101617</xdr:rowOff>
    </xdr:from>
    <xdr:ext cx="762000" cy="259045"/>
    <xdr:sp macro="" textlink="">
      <xdr:nvSpPr>
        <xdr:cNvPr id="151" name="テキスト ボックス 150">
          <a:extLst>
            <a:ext uri="{FF2B5EF4-FFF2-40B4-BE49-F238E27FC236}">
              <a16:creationId xmlns:a16="http://schemas.microsoft.com/office/drawing/2014/main" id="{DE8A4235-922B-49B8-8562-0283C349A385}"/>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a:extLst>
            <a:ext uri="{FF2B5EF4-FFF2-40B4-BE49-F238E27FC236}">
              <a16:creationId xmlns:a16="http://schemas.microsoft.com/office/drawing/2014/main" id="{93946BCE-D607-4351-A721-73E763F60BB7}"/>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a:extLst>
            <a:ext uri="{FF2B5EF4-FFF2-40B4-BE49-F238E27FC236}">
              <a16:creationId xmlns:a16="http://schemas.microsoft.com/office/drawing/2014/main" id="{8E2F7C63-CBBC-4E15-8EE8-572E6AAD258F}"/>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a:extLst>
            <a:ext uri="{FF2B5EF4-FFF2-40B4-BE49-F238E27FC236}">
              <a16:creationId xmlns:a16="http://schemas.microsoft.com/office/drawing/2014/main" id="{E898FEBC-E36A-4FA8-89BD-8CCA23FD612F}"/>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a:extLst>
            <a:ext uri="{FF2B5EF4-FFF2-40B4-BE49-F238E27FC236}">
              <a16:creationId xmlns:a16="http://schemas.microsoft.com/office/drawing/2014/main" id="{1EE85F52-1D41-449C-B006-2DA85C031D9A}"/>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a:extLst>
            <a:ext uri="{FF2B5EF4-FFF2-40B4-BE49-F238E27FC236}">
              <a16:creationId xmlns:a16="http://schemas.microsoft.com/office/drawing/2014/main" id="{9A7DF733-9171-4363-BE38-A48A794BB0EB}"/>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a:extLst>
            <a:ext uri="{FF2B5EF4-FFF2-40B4-BE49-F238E27FC236}">
              <a16:creationId xmlns:a16="http://schemas.microsoft.com/office/drawing/2014/main" id="{651A295C-BD06-4579-BCE7-BD00E805AE48}"/>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a:extLst>
            <a:ext uri="{FF2B5EF4-FFF2-40B4-BE49-F238E27FC236}">
              <a16:creationId xmlns:a16="http://schemas.microsoft.com/office/drawing/2014/main" id="{50106C1A-8324-4729-8243-A3E2F69E14AA}"/>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a:extLst>
            <a:ext uri="{FF2B5EF4-FFF2-40B4-BE49-F238E27FC236}">
              <a16:creationId xmlns:a16="http://schemas.microsoft.com/office/drawing/2014/main" id="{84C6D591-D139-4EE8-BA80-F1896C669BC1}"/>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a:extLst>
            <a:ext uri="{FF2B5EF4-FFF2-40B4-BE49-F238E27FC236}">
              <a16:creationId xmlns:a16="http://schemas.microsoft.com/office/drawing/2014/main" id="{71D1912D-D0BA-479E-AF56-BC504119726D}"/>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a:extLst>
            <a:ext uri="{FF2B5EF4-FFF2-40B4-BE49-F238E27FC236}">
              <a16:creationId xmlns:a16="http://schemas.microsoft.com/office/drawing/2014/main" id="{C6846A51-9592-4EB1-A0B9-CC421728FF6A}"/>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a:extLst>
            <a:ext uri="{FF2B5EF4-FFF2-40B4-BE49-F238E27FC236}">
              <a16:creationId xmlns:a16="http://schemas.microsoft.com/office/drawing/2014/main" id="{460C006B-F1F3-425E-8ED9-DBAB443E351F}"/>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扶助費にかかる経常収支比率は類似団体の平均を大きく下回っているものの、前年度からの扶助費の伸びをみても、高齢者人口の増加に伴う扶助費は確実に増加し、今後も自立支援法に係る各種給付費は着実に増加する見込みである。</a:t>
          </a:r>
        </a:p>
      </xdr:txBody>
    </xdr:sp>
    <xdr:clientData/>
  </xdr:twoCellAnchor>
  <xdr:oneCellAnchor>
    <xdr:from>
      <xdr:col>1</xdr:col>
      <xdr:colOff>28575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9B35C6C-DD8D-4890-ACE8-176A13F28315}"/>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a:extLst>
            <a:ext uri="{FF2B5EF4-FFF2-40B4-BE49-F238E27FC236}">
              <a16:creationId xmlns:a16="http://schemas.microsoft.com/office/drawing/2014/main" id="{2E486C3F-0B32-4DAF-A27A-F5532CF5E42D}"/>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E4CC6686-4BE0-4612-935F-0A944D13FF26}"/>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a:extLst>
            <a:ext uri="{FF2B5EF4-FFF2-40B4-BE49-F238E27FC236}">
              <a16:creationId xmlns:a16="http://schemas.microsoft.com/office/drawing/2014/main" id="{DBBC9CA7-5E09-4424-9477-2AEE2EC7ECB3}"/>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a:extLst>
            <a:ext uri="{FF2B5EF4-FFF2-40B4-BE49-F238E27FC236}">
              <a16:creationId xmlns:a16="http://schemas.microsoft.com/office/drawing/2014/main" id="{3BF3B6A3-52A1-4CF4-8837-7FA6A37D96B8}"/>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a:extLst>
            <a:ext uri="{FF2B5EF4-FFF2-40B4-BE49-F238E27FC236}">
              <a16:creationId xmlns:a16="http://schemas.microsoft.com/office/drawing/2014/main" id="{B78772BD-5C4C-47A6-A031-F7BDFB6817F2}"/>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A3CDD6C-CCAB-4013-B2A4-CAE14B16D08B}"/>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a:extLst>
            <a:ext uri="{FF2B5EF4-FFF2-40B4-BE49-F238E27FC236}">
              <a16:creationId xmlns:a16="http://schemas.microsoft.com/office/drawing/2014/main" id="{8453F262-BA69-4B27-BD30-A565E0D9DEE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72C8D30F-E86C-4F36-8762-ACCC153A9DB4}"/>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a:extLst>
            <a:ext uri="{FF2B5EF4-FFF2-40B4-BE49-F238E27FC236}">
              <a16:creationId xmlns:a16="http://schemas.microsoft.com/office/drawing/2014/main" id="{266EA6FD-C2C8-4447-A4F2-4DF0EFFAEFD5}"/>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39F1AFB8-98F6-4DD7-B7DB-A000F0FF7547}"/>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a:extLst>
            <a:ext uri="{FF2B5EF4-FFF2-40B4-BE49-F238E27FC236}">
              <a16:creationId xmlns:a16="http://schemas.microsoft.com/office/drawing/2014/main" id="{E5A5A723-1CE4-46D9-A372-3B7F8D4FEFA5}"/>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F3BED889-2ACB-47B8-B2C9-7032B912D8C1}"/>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a:extLst>
            <a:ext uri="{FF2B5EF4-FFF2-40B4-BE49-F238E27FC236}">
              <a16:creationId xmlns:a16="http://schemas.microsoft.com/office/drawing/2014/main" id="{EA2CFC30-3A08-4B70-99CC-81288344B198}"/>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88A62999-3365-4014-B337-FE4D4EB845D5}"/>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a:extLst>
            <a:ext uri="{FF2B5EF4-FFF2-40B4-BE49-F238E27FC236}">
              <a16:creationId xmlns:a16="http://schemas.microsoft.com/office/drawing/2014/main" id="{55FD9DB9-FBBE-4A19-8DCA-EC64E2D855EB}"/>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a:extLst>
            <a:ext uri="{FF2B5EF4-FFF2-40B4-BE49-F238E27FC236}">
              <a16:creationId xmlns:a16="http://schemas.microsoft.com/office/drawing/2014/main" id="{536CAE08-8D1C-4012-A1D9-D869B1CB434D}"/>
            </a:ext>
          </a:extLst>
        </xdr:cNvPr>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18A9909F-5AB1-4E95-A50A-0D1BE5D49B4C}"/>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a:extLst>
            <a:ext uri="{FF2B5EF4-FFF2-40B4-BE49-F238E27FC236}">
              <a16:creationId xmlns:a16="http://schemas.microsoft.com/office/drawing/2014/main" id="{06DB4E5A-7C2F-4D48-B2C6-9A99F210BB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306F77E3-F40B-48B6-83DB-66F2C1C667E9}"/>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a:extLst>
            <a:ext uri="{FF2B5EF4-FFF2-40B4-BE49-F238E27FC236}">
              <a16:creationId xmlns:a16="http://schemas.microsoft.com/office/drawing/2014/main" id="{727A384B-F780-4197-9663-8992D05F675B}"/>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165100</xdr:rowOff>
    </xdr:from>
    <xdr:to>
      <xdr:col>7</xdr:col>
      <xdr:colOff>15875</xdr:colOff>
      <xdr:row>53</xdr:row>
      <xdr:rowOff>69850</xdr:rowOff>
    </xdr:to>
    <xdr:cxnSp macro="">
      <xdr:nvCxnSpPr>
        <xdr:cNvPr id="184" name="直線コネクタ 183">
          <a:extLst>
            <a:ext uri="{FF2B5EF4-FFF2-40B4-BE49-F238E27FC236}">
              <a16:creationId xmlns:a16="http://schemas.microsoft.com/office/drawing/2014/main" id="{1244DF5D-9F7B-44D9-9E63-6C311D5EA806}"/>
            </a:ext>
          </a:extLst>
        </xdr:cNvPr>
        <xdr:cNvCxnSpPr/>
      </xdr:nvCxnSpPr>
      <xdr:spPr>
        <a:xfrm flipV="1">
          <a:off x="3987800" y="9080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29227</xdr:rowOff>
    </xdr:from>
    <xdr:ext cx="762000" cy="259045"/>
    <xdr:sp macro="" textlink="">
      <xdr:nvSpPr>
        <xdr:cNvPr id="185" name="扶助費平均値テキスト">
          <a:extLst>
            <a:ext uri="{FF2B5EF4-FFF2-40B4-BE49-F238E27FC236}">
              <a16:creationId xmlns:a16="http://schemas.microsoft.com/office/drawing/2014/main" id="{494386DA-4935-42F9-8D67-73613F8D89A4}"/>
            </a:ext>
          </a:extLst>
        </xdr:cNvPr>
        <xdr:cNvSpPr txBox="1"/>
      </xdr:nvSpPr>
      <xdr:spPr>
        <a:xfrm>
          <a:off x="4914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a:extLst>
            <a:ext uri="{FF2B5EF4-FFF2-40B4-BE49-F238E27FC236}">
              <a16:creationId xmlns:a16="http://schemas.microsoft.com/office/drawing/2014/main" id="{0F53B27F-CF62-4CEE-A7D9-DD7F5E68D165}"/>
            </a:ext>
          </a:extLst>
        </xdr:cNvPr>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52</xdr:row>
      <xdr:rowOff>146050</xdr:rowOff>
    </xdr:from>
    <xdr:to>
      <xdr:col>5</xdr:col>
      <xdr:colOff>549275</xdr:colOff>
      <xdr:row>53</xdr:row>
      <xdr:rowOff>69850</xdr:rowOff>
    </xdr:to>
    <xdr:cxnSp macro="">
      <xdr:nvCxnSpPr>
        <xdr:cNvPr id="187" name="直線コネクタ 186">
          <a:extLst>
            <a:ext uri="{FF2B5EF4-FFF2-40B4-BE49-F238E27FC236}">
              <a16:creationId xmlns:a16="http://schemas.microsoft.com/office/drawing/2014/main" id="{9B577D3E-26BC-4083-A539-6CEE89119EC0}"/>
            </a:ext>
          </a:extLst>
        </xdr:cNvPr>
        <xdr:cNvCxnSpPr/>
      </xdr:nvCxnSpPr>
      <xdr:spPr>
        <a:xfrm>
          <a:off x="3098800" y="9061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a:extLst>
            <a:ext uri="{FF2B5EF4-FFF2-40B4-BE49-F238E27FC236}">
              <a16:creationId xmlns:a16="http://schemas.microsoft.com/office/drawing/2014/main" id="{DFC5653D-9547-47FF-A746-99A5D2EC6716}"/>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56</xdr:row>
      <xdr:rowOff>105427</xdr:rowOff>
    </xdr:from>
    <xdr:ext cx="736600" cy="259045"/>
    <xdr:sp macro="" textlink="">
      <xdr:nvSpPr>
        <xdr:cNvPr id="189" name="テキスト ボックス 188">
          <a:extLst>
            <a:ext uri="{FF2B5EF4-FFF2-40B4-BE49-F238E27FC236}">
              <a16:creationId xmlns:a16="http://schemas.microsoft.com/office/drawing/2014/main" id="{A68B02D5-FC63-4F04-B394-5CD5F66B7DAB}"/>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146050</xdr:rowOff>
    </xdr:from>
    <xdr:to>
      <xdr:col>4</xdr:col>
      <xdr:colOff>346075</xdr:colOff>
      <xdr:row>52</xdr:row>
      <xdr:rowOff>165100</xdr:rowOff>
    </xdr:to>
    <xdr:cxnSp macro="">
      <xdr:nvCxnSpPr>
        <xdr:cNvPr id="190" name="直線コネクタ 189">
          <a:extLst>
            <a:ext uri="{FF2B5EF4-FFF2-40B4-BE49-F238E27FC236}">
              <a16:creationId xmlns:a16="http://schemas.microsoft.com/office/drawing/2014/main" id="{F27FD1F3-0DF0-4A31-90B3-FB5D740CCE12}"/>
            </a:ext>
          </a:extLst>
        </xdr:cNvPr>
        <xdr:cNvCxnSpPr/>
      </xdr:nvCxnSpPr>
      <xdr:spPr>
        <a:xfrm flipV="1">
          <a:off x="2209800" y="906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a:extLst>
            <a:ext uri="{FF2B5EF4-FFF2-40B4-BE49-F238E27FC236}">
              <a16:creationId xmlns:a16="http://schemas.microsoft.com/office/drawing/2014/main" id="{BDED71DA-646C-4C0D-AA94-DA3205C3E7A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56</xdr:row>
      <xdr:rowOff>105427</xdr:rowOff>
    </xdr:from>
    <xdr:ext cx="762000" cy="259045"/>
    <xdr:sp macro="" textlink="">
      <xdr:nvSpPr>
        <xdr:cNvPr id="192" name="テキスト ボックス 191">
          <a:extLst>
            <a:ext uri="{FF2B5EF4-FFF2-40B4-BE49-F238E27FC236}">
              <a16:creationId xmlns:a16="http://schemas.microsoft.com/office/drawing/2014/main" id="{FADADF6A-3609-4E54-8A8E-CF64F0396D34}"/>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52</xdr:row>
      <xdr:rowOff>165100</xdr:rowOff>
    </xdr:to>
    <xdr:cxnSp macro="">
      <xdr:nvCxnSpPr>
        <xdr:cNvPr id="193" name="直線コネクタ 192">
          <a:extLst>
            <a:ext uri="{FF2B5EF4-FFF2-40B4-BE49-F238E27FC236}">
              <a16:creationId xmlns:a16="http://schemas.microsoft.com/office/drawing/2014/main" id="{E4B9DA87-F62D-4D51-9239-306E74FDE6B8}"/>
            </a:ext>
          </a:extLst>
        </xdr:cNvPr>
        <xdr:cNvCxnSpPr/>
      </xdr:nvCxnSpPr>
      <xdr:spPr>
        <a:xfrm>
          <a:off x="1320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a:extLst>
            <a:ext uri="{FF2B5EF4-FFF2-40B4-BE49-F238E27FC236}">
              <a16:creationId xmlns:a16="http://schemas.microsoft.com/office/drawing/2014/main" id="{77C84036-7A37-4C03-BE64-FF3012EFE58A}"/>
            </a:ext>
          </a:extLst>
        </xdr:cNvPr>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56</xdr:row>
      <xdr:rowOff>29227</xdr:rowOff>
    </xdr:from>
    <xdr:ext cx="762000" cy="259045"/>
    <xdr:sp macro="" textlink="">
      <xdr:nvSpPr>
        <xdr:cNvPr id="195" name="テキスト ボックス 194">
          <a:extLst>
            <a:ext uri="{FF2B5EF4-FFF2-40B4-BE49-F238E27FC236}">
              <a16:creationId xmlns:a16="http://schemas.microsoft.com/office/drawing/2014/main" id="{4C81C465-A20A-4091-B7BC-439202350E01}"/>
            </a:ext>
          </a:extLst>
        </xdr:cNvPr>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a:extLst>
            <a:ext uri="{FF2B5EF4-FFF2-40B4-BE49-F238E27FC236}">
              <a16:creationId xmlns:a16="http://schemas.microsoft.com/office/drawing/2014/main" id="{1F6A1F51-D854-41AB-9767-A0314BC567A6}"/>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55</xdr:row>
      <xdr:rowOff>162577</xdr:rowOff>
    </xdr:from>
    <xdr:ext cx="762000" cy="259045"/>
    <xdr:sp macro="" textlink="">
      <xdr:nvSpPr>
        <xdr:cNvPr id="197" name="テキスト ボックス 196">
          <a:extLst>
            <a:ext uri="{FF2B5EF4-FFF2-40B4-BE49-F238E27FC236}">
              <a16:creationId xmlns:a16="http://schemas.microsoft.com/office/drawing/2014/main" id="{75B73FC2-EA0F-4172-8124-B00E4098BA7A}"/>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CE41413E-434C-4298-B61E-EDFDEC257352}"/>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6997B60E-309A-4A48-A6C4-C94ACE1612F4}"/>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D0976F23-3E20-426C-9DA7-C89E8CB785B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359F7485-53DF-40C5-9C77-CD85533C5CE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9F6524D7-3D6A-4FFD-AF02-4B933B3D3A2C}"/>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114300</xdr:rowOff>
    </xdr:from>
    <xdr:to>
      <xdr:col>7</xdr:col>
      <xdr:colOff>66675</xdr:colOff>
      <xdr:row>53</xdr:row>
      <xdr:rowOff>44450</xdr:rowOff>
    </xdr:to>
    <xdr:sp macro="" textlink="">
      <xdr:nvSpPr>
        <xdr:cNvPr id="203" name="円/楕円 202">
          <a:extLst>
            <a:ext uri="{FF2B5EF4-FFF2-40B4-BE49-F238E27FC236}">
              <a16:creationId xmlns:a16="http://schemas.microsoft.com/office/drawing/2014/main" id="{776344B5-1FD7-4230-894C-E28011530B48}"/>
            </a:ext>
          </a:extLst>
        </xdr:cNvPr>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52</xdr:row>
      <xdr:rowOff>22877</xdr:rowOff>
    </xdr:from>
    <xdr:ext cx="762000" cy="259045"/>
    <xdr:sp macro="" textlink="">
      <xdr:nvSpPr>
        <xdr:cNvPr id="204" name="扶助費該当値テキスト">
          <a:extLst>
            <a:ext uri="{FF2B5EF4-FFF2-40B4-BE49-F238E27FC236}">
              <a16:creationId xmlns:a16="http://schemas.microsoft.com/office/drawing/2014/main" id="{97450EF2-2E63-412D-926F-635A2811A47D}"/>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5" name="円/楕円 204">
          <a:extLst>
            <a:ext uri="{FF2B5EF4-FFF2-40B4-BE49-F238E27FC236}">
              <a16:creationId xmlns:a16="http://schemas.microsoft.com/office/drawing/2014/main" id="{2216BEE1-F19A-4507-8D8F-FB56A77553C8}"/>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51</xdr:row>
      <xdr:rowOff>130827</xdr:rowOff>
    </xdr:from>
    <xdr:ext cx="736600" cy="259045"/>
    <xdr:sp macro="" textlink="">
      <xdr:nvSpPr>
        <xdr:cNvPr id="206" name="テキスト ボックス 205">
          <a:extLst>
            <a:ext uri="{FF2B5EF4-FFF2-40B4-BE49-F238E27FC236}">
              <a16:creationId xmlns:a16="http://schemas.microsoft.com/office/drawing/2014/main" id="{54E0E4E4-490D-45EE-9D09-5A5FF0040DBC}"/>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95250</xdr:rowOff>
    </xdr:from>
    <xdr:to>
      <xdr:col>4</xdr:col>
      <xdr:colOff>396875</xdr:colOff>
      <xdr:row>53</xdr:row>
      <xdr:rowOff>25400</xdr:rowOff>
    </xdr:to>
    <xdr:sp macro="" textlink="">
      <xdr:nvSpPr>
        <xdr:cNvPr id="207" name="円/楕円 206">
          <a:extLst>
            <a:ext uri="{FF2B5EF4-FFF2-40B4-BE49-F238E27FC236}">
              <a16:creationId xmlns:a16="http://schemas.microsoft.com/office/drawing/2014/main" id="{A9CF9540-8D2D-4A82-986D-294CCCBE6476}"/>
            </a:ext>
          </a:extLst>
        </xdr:cNvPr>
        <xdr:cNvSpPr/>
      </xdr:nvSpPr>
      <xdr:spPr>
        <a:xfrm>
          <a:off x="3048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51</xdr:row>
      <xdr:rowOff>35577</xdr:rowOff>
    </xdr:from>
    <xdr:ext cx="762000" cy="259045"/>
    <xdr:sp macro="" textlink="">
      <xdr:nvSpPr>
        <xdr:cNvPr id="208" name="テキスト ボックス 207">
          <a:extLst>
            <a:ext uri="{FF2B5EF4-FFF2-40B4-BE49-F238E27FC236}">
              <a16:creationId xmlns:a16="http://schemas.microsoft.com/office/drawing/2014/main" id="{8C976BCC-ECFD-478E-A3A4-545A6CAEC10C}"/>
            </a:ext>
          </a:extLst>
        </xdr:cNvPr>
        <xdr:cNvSpPr txBox="1"/>
      </xdr:nvSpPr>
      <xdr:spPr>
        <a:xfrm>
          <a:off x="2717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09" name="円/楕円 208">
          <a:extLst>
            <a:ext uri="{FF2B5EF4-FFF2-40B4-BE49-F238E27FC236}">
              <a16:creationId xmlns:a16="http://schemas.microsoft.com/office/drawing/2014/main" id="{BD301BFE-89FF-43C8-BF36-EF00B2B51DC7}"/>
            </a:ext>
          </a:extLst>
        </xdr:cNvPr>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51</xdr:row>
      <xdr:rowOff>54627</xdr:rowOff>
    </xdr:from>
    <xdr:ext cx="762000" cy="259045"/>
    <xdr:sp macro="" textlink="">
      <xdr:nvSpPr>
        <xdr:cNvPr id="210" name="テキスト ボックス 209">
          <a:extLst>
            <a:ext uri="{FF2B5EF4-FFF2-40B4-BE49-F238E27FC236}">
              <a16:creationId xmlns:a16="http://schemas.microsoft.com/office/drawing/2014/main" id="{24EC3A48-ED8E-4534-8047-305C4F5D57A7}"/>
            </a:ext>
          </a:extLst>
        </xdr:cNvPr>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11" name="円/楕円 210">
          <a:extLst>
            <a:ext uri="{FF2B5EF4-FFF2-40B4-BE49-F238E27FC236}">
              <a16:creationId xmlns:a16="http://schemas.microsoft.com/office/drawing/2014/main" id="{3681963F-EE10-426F-86F0-E26487D68159}"/>
            </a:ext>
          </a:extLst>
        </xdr:cNvPr>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51</xdr:row>
      <xdr:rowOff>54627</xdr:rowOff>
    </xdr:from>
    <xdr:ext cx="762000" cy="259045"/>
    <xdr:sp macro="" textlink="">
      <xdr:nvSpPr>
        <xdr:cNvPr id="212" name="テキスト ボックス 211">
          <a:extLst>
            <a:ext uri="{FF2B5EF4-FFF2-40B4-BE49-F238E27FC236}">
              <a16:creationId xmlns:a16="http://schemas.microsoft.com/office/drawing/2014/main" id="{2F5E2DE6-06A7-4BCA-B509-D239E6741A21}"/>
            </a:ext>
          </a:extLst>
        </xdr:cNvPr>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a:extLst>
            <a:ext uri="{FF2B5EF4-FFF2-40B4-BE49-F238E27FC236}">
              <a16:creationId xmlns:a16="http://schemas.microsoft.com/office/drawing/2014/main" id="{E57D6279-1B66-4979-AD48-7B440A15CFCD}"/>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a:extLst>
            <a:ext uri="{FF2B5EF4-FFF2-40B4-BE49-F238E27FC236}">
              <a16:creationId xmlns:a16="http://schemas.microsoft.com/office/drawing/2014/main" id="{BF043F05-0801-49EA-8821-2B1FC20D9CED}"/>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a:extLst>
            <a:ext uri="{FF2B5EF4-FFF2-40B4-BE49-F238E27FC236}">
              <a16:creationId xmlns:a16="http://schemas.microsoft.com/office/drawing/2014/main" id="{238AC9AA-1DEC-4C4F-907B-EB389E9660E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a:extLst>
            <a:ext uri="{FF2B5EF4-FFF2-40B4-BE49-F238E27FC236}">
              <a16:creationId xmlns:a16="http://schemas.microsoft.com/office/drawing/2014/main" id="{15231423-7B3D-4D7C-AF29-766F28810A7C}"/>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a:extLst>
            <a:ext uri="{FF2B5EF4-FFF2-40B4-BE49-F238E27FC236}">
              <a16:creationId xmlns:a16="http://schemas.microsoft.com/office/drawing/2014/main" id="{59DC988F-E68B-4367-88E0-D76263449DE8}"/>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a:extLst>
            <a:ext uri="{FF2B5EF4-FFF2-40B4-BE49-F238E27FC236}">
              <a16:creationId xmlns:a16="http://schemas.microsoft.com/office/drawing/2014/main" id="{E6074310-ADB2-4BEE-922E-8C3B8E18F1C9}"/>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a:extLst>
            <a:ext uri="{FF2B5EF4-FFF2-40B4-BE49-F238E27FC236}">
              <a16:creationId xmlns:a16="http://schemas.microsoft.com/office/drawing/2014/main" id="{03B16938-653C-4C10-8812-14FFD1263FB7}"/>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a:extLst>
            <a:ext uri="{FF2B5EF4-FFF2-40B4-BE49-F238E27FC236}">
              <a16:creationId xmlns:a16="http://schemas.microsoft.com/office/drawing/2014/main" id="{6D801E8E-9A8B-4F32-80D4-C8CE2EAAA38D}"/>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a:extLst>
            <a:ext uri="{FF2B5EF4-FFF2-40B4-BE49-F238E27FC236}">
              <a16:creationId xmlns:a16="http://schemas.microsoft.com/office/drawing/2014/main" id="{F371E9A2-E6C8-4F69-BD49-6544F9B970CA}"/>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a:extLst>
            <a:ext uri="{FF2B5EF4-FFF2-40B4-BE49-F238E27FC236}">
              <a16:creationId xmlns:a16="http://schemas.microsoft.com/office/drawing/2014/main" id="{353184E0-88D8-4F4B-B9D6-60A284C6FB23}"/>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a:extLst>
            <a:ext uri="{FF2B5EF4-FFF2-40B4-BE49-F238E27FC236}">
              <a16:creationId xmlns:a16="http://schemas.microsoft.com/office/drawing/2014/main" id="{14054F14-8DF2-477F-90FA-C5DBAA7D4B15}"/>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en-US" sz="1100">
              <a:latin typeface="ＭＳ Ｐゴシック"/>
            </a:rPr>
            <a:t>　その他における歳出では、他会計への繰出金が大きな割合を占めている。公共下水道の施設整備にかかる公債費への繰出金が増加傾向にある。今後は、現在実施している農業集落排水施設整備事業への繰出しも見込まれるため、他会計への繰出金がしばらくの間は高い水準で続くものと思われる。</a:t>
          </a:r>
        </a:p>
      </xdr:txBody>
    </xdr:sp>
    <xdr:clientData/>
  </xdr:twoCellAnchor>
  <xdr:oneCellAnchor>
    <xdr:from>
      <xdr:col>18</xdr:col>
      <xdr:colOff>44450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D8607A8E-1732-4A24-8DF4-72D61C517A1F}"/>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a:extLst>
            <a:ext uri="{FF2B5EF4-FFF2-40B4-BE49-F238E27FC236}">
              <a16:creationId xmlns:a16="http://schemas.microsoft.com/office/drawing/2014/main" id="{34545F89-1D5E-4FDF-8934-E1F3BCED45FB}"/>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A1866A8D-2B80-4DB2-97C8-994CFB23F643}"/>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a:extLst>
            <a:ext uri="{FF2B5EF4-FFF2-40B4-BE49-F238E27FC236}">
              <a16:creationId xmlns:a16="http://schemas.microsoft.com/office/drawing/2014/main" id="{72ED2075-D3AC-4A29-94BC-41ED446B6A4F}"/>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a:extLst>
            <a:ext uri="{FF2B5EF4-FFF2-40B4-BE49-F238E27FC236}">
              <a16:creationId xmlns:a16="http://schemas.microsoft.com/office/drawing/2014/main" id="{7161D3DC-B517-469B-AB0B-3B3475614D7D}"/>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a:extLst>
            <a:ext uri="{FF2B5EF4-FFF2-40B4-BE49-F238E27FC236}">
              <a16:creationId xmlns:a16="http://schemas.microsoft.com/office/drawing/2014/main" id="{0BB55D1B-65C7-4176-9F30-FCB57B956812}"/>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2FBBFFD-C39E-4EF8-AB1A-9C190400C897}"/>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a:extLst>
            <a:ext uri="{FF2B5EF4-FFF2-40B4-BE49-F238E27FC236}">
              <a16:creationId xmlns:a16="http://schemas.microsoft.com/office/drawing/2014/main" id="{B8628511-21D4-4B94-9E53-6A7F2A72F3FD}"/>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3FF5C020-7EE0-4BAD-BE34-157A523B2DFD}"/>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a:extLst>
            <a:ext uri="{FF2B5EF4-FFF2-40B4-BE49-F238E27FC236}">
              <a16:creationId xmlns:a16="http://schemas.microsoft.com/office/drawing/2014/main" id="{466B1CA4-7A6C-49D3-979E-0752C2930485}"/>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E1C85AC0-8F32-49B0-A0A7-9039DFE82B31}"/>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a:extLst>
            <a:ext uri="{FF2B5EF4-FFF2-40B4-BE49-F238E27FC236}">
              <a16:creationId xmlns:a16="http://schemas.microsoft.com/office/drawing/2014/main" id="{CE62F193-8B66-47F4-9125-A437127431E1}"/>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3A362C32-F1BC-4319-ADC8-B3BF96A6DB86}"/>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a:extLst>
            <a:ext uri="{FF2B5EF4-FFF2-40B4-BE49-F238E27FC236}">
              <a16:creationId xmlns:a16="http://schemas.microsoft.com/office/drawing/2014/main" id="{6BCF75C9-4D5E-442D-8E48-FF90A69A9FE6}"/>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9BDD4AEB-2A28-47EC-8F10-8981A20EDBC1}"/>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a:extLst>
            <a:ext uri="{FF2B5EF4-FFF2-40B4-BE49-F238E27FC236}">
              <a16:creationId xmlns:a16="http://schemas.microsoft.com/office/drawing/2014/main" id="{D231A8C9-965A-4F6F-ACA2-0ADE4C2C6241}"/>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a:extLst>
            <a:ext uri="{FF2B5EF4-FFF2-40B4-BE49-F238E27FC236}">
              <a16:creationId xmlns:a16="http://schemas.microsoft.com/office/drawing/2014/main" id="{5F6AD447-50D0-4AC1-9A72-DE742D699F71}"/>
            </a:ext>
          </a:extLst>
        </xdr:cNvPr>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5C70455A-1600-4873-BCBC-615EE3083ED7}"/>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a:extLst>
            <a:ext uri="{FF2B5EF4-FFF2-40B4-BE49-F238E27FC236}">
              <a16:creationId xmlns:a16="http://schemas.microsoft.com/office/drawing/2014/main" id="{D09B1C3D-3614-42A9-8C97-52EE82903F11}"/>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a:extLst>
            <a:ext uri="{FF2B5EF4-FFF2-40B4-BE49-F238E27FC236}">
              <a16:creationId xmlns:a16="http://schemas.microsoft.com/office/drawing/2014/main" id="{27685702-4D70-4CBE-A319-5093705A69C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a:extLst>
            <a:ext uri="{FF2B5EF4-FFF2-40B4-BE49-F238E27FC236}">
              <a16:creationId xmlns:a16="http://schemas.microsoft.com/office/drawing/2014/main" id="{66FBA8A3-E370-4AC6-BAD3-3C20DD15261E}"/>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77470</xdr:rowOff>
    </xdr:to>
    <xdr:cxnSp macro="">
      <xdr:nvCxnSpPr>
        <xdr:cNvPr id="245" name="直線コネクタ 244">
          <a:extLst>
            <a:ext uri="{FF2B5EF4-FFF2-40B4-BE49-F238E27FC236}">
              <a16:creationId xmlns:a16="http://schemas.microsoft.com/office/drawing/2014/main" id="{A041287B-E774-4DE5-ABDD-35C157FD159D}"/>
            </a:ext>
          </a:extLst>
        </xdr:cNvPr>
        <xdr:cNvCxnSpPr/>
      </xdr:nvCxnSpPr>
      <xdr:spPr>
        <a:xfrm>
          <a:off x="15671800" y="9781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a:extLst>
            <a:ext uri="{FF2B5EF4-FFF2-40B4-BE49-F238E27FC236}">
              <a16:creationId xmlns:a16="http://schemas.microsoft.com/office/drawing/2014/main" id="{73BDF8AD-90F6-48F6-9FB2-F989513334AA}"/>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a:extLst>
            <a:ext uri="{FF2B5EF4-FFF2-40B4-BE49-F238E27FC236}">
              <a16:creationId xmlns:a16="http://schemas.microsoft.com/office/drawing/2014/main" id="{0358772E-9068-4C53-9F0C-7B44FB87111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57</xdr:row>
      <xdr:rowOff>8890</xdr:rowOff>
    </xdr:from>
    <xdr:to>
      <xdr:col>22</xdr:col>
      <xdr:colOff>565150</xdr:colOff>
      <xdr:row>57</xdr:row>
      <xdr:rowOff>54610</xdr:rowOff>
    </xdr:to>
    <xdr:cxnSp macro="">
      <xdr:nvCxnSpPr>
        <xdr:cNvPr id="248" name="直線コネクタ 247">
          <a:extLst>
            <a:ext uri="{FF2B5EF4-FFF2-40B4-BE49-F238E27FC236}">
              <a16:creationId xmlns:a16="http://schemas.microsoft.com/office/drawing/2014/main" id="{8164F268-5CAD-4979-AA46-F54146D817B3}"/>
            </a:ext>
          </a:extLst>
        </xdr:cNvPr>
        <xdr:cNvCxnSpPr/>
      </xdr:nvCxnSpPr>
      <xdr:spPr>
        <a:xfrm flipV="1">
          <a:off x="14782800" y="978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a:extLst>
            <a:ext uri="{FF2B5EF4-FFF2-40B4-BE49-F238E27FC236}">
              <a16:creationId xmlns:a16="http://schemas.microsoft.com/office/drawing/2014/main" id="{49FD6FBC-BB4D-4E70-9FFF-448261197DF4}"/>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55</xdr:row>
      <xdr:rowOff>31767</xdr:rowOff>
    </xdr:from>
    <xdr:ext cx="736600" cy="259045"/>
    <xdr:sp macro="" textlink="">
      <xdr:nvSpPr>
        <xdr:cNvPr id="250" name="テキスト ボックス 249">
          <a:extLst>
            <a:ext uri="{FF2B5EF4-FFF2-40B4-BE49-F238E27FC236}">
              <a16:creationId xmlns:a16="http://schemas.microsoft.com/office/drawing/2014/main" id="{743411ED-A247-4F50-B691-B7E500C696D9}"/>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54610</xdr:rowOff>
    </xdr:from>
    <xdr:to>
      <xdr:col>21</xdr:col>
      <xdr:colOff>361950</xdr:colOff>
      <xdr:row>57</xdr:row>
      <xdr:rowOff>92710</xdr:rowOff>
    </xdr:to>
    <xdr:cxnSp macro="">
      <xdr:nvCxnSpPr>
        <xdr:cNvPr id="251" name="直線コネクタ 250">
          <a:extLst>
            <a:ext uri="{FF2B5EF4-FFF2-40B4-BE49-F238E27FC236}">
              <a16:creationId xmlns:a16="http://schemas.microsoft.com/office/drawing/2014/main" id="{83DDA144-49E3-42DB-A67D-C7C33550AA54}"/>
            </a:ext>
          </a:extLst>
        </xdr:cNvPr>
        <xdr:cNvCxnSpPr/>
      </xdr:nvCxnSpPr>
      <xdr:spPr>
        <a:xfrm flipV="1">
          <a:off x="13893800" y="9827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a:extLst>
            <a:ext uri="{FF2B5EF4-FFF2-40B4-BE49-F238E27FC236}">
              <a16:creationId xmlns:a16="http://schemas.microsoft.com/office/drawing/2014/main" id="{CF51D1B9-6533-4A24-8139-4CFF1A69E14D}"/>
            </a:ext>
          </a:extLst>
        </xdr:cNvPr>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55</xdr:row>
      <xdr:rowOff>24147</xdr:rowOff>
    </xdr:from>
    <xdr:ext cx="762000" cy="259045"/>
    <xdr:sp macro="" textlink="">
      <xdr:nvSpPr>
        <xdr:cNvPr id="253" name="テキスト ボックス 252">
          <a:extLst>
            <a:ext uri="{FF2B5EF4-FFF2-40B4-BE49-F238E27FC236}">
              <a16:creationId xmlns:a16="http://schemas.microsoft.com/office/drawing/2014/main" id="{7986C05C-ADDA-4B75-9C17-A4CE819BF48C}"/>
            </a:ext>
          </a:extLst>
        </xdr:cNvPr>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111760</xdr:rowOff>
    </xdr:from>
    <xdr:to>
      <xdr:col>20</xdr:col>
      <xdr:colOff>158750</xdr:colOff>
      <xdr:row>57</xdr:row>
      <xdr:rowOff>92710</xdr:rowOff>
    </xdr:to>
    <xdr:cxnSp macro="">
      <xdr:nvCxnSpPr>
        <xdr:cNvPr id="254" name="直線コネクタ 253">
          <a:extLst>
            <a:ext uri="{FF2B5EF4-FFF2-40B4-BE49-F238E27FC236}">
              <a16:creationId xmlns:a16="http://schemas.microsoft.com/office/drawing/2014/main" id="{D8F7DCFA-B10B-4EF9-8DFA-13862F2A28DC}"/>
            </a:ext>
          </a:extLst>
        </xdr:cNvPr>
        <xdr:cNvCxnSpPr/>
      </xdr:nvCxnSpPr>
      <xdr:spPr>
        <a:xfrm>
          <a:off x="13004800" y="97129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a:extLst>
            <a:ext uri="{FF2B5EF4-FFF2-40B4-BE49-F238E27FC236}">
              <a16:creationId xmlns:a16="http://schemas.microsoft.com/office/drawing/2014/main" id="{F87D2A36-372A-4A8A-98B1-8BEB5BAD112B}"/>
            </a:ext>
          </a:extLst>
        </xdr:cNvPr>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54</xdr:row>
      <xdr:rowOff>157497</xdr:rowOff>
    </xdr:from>
    <xdr:ext cx="762000" cy="259045"/>
    <xdr:sp macro="" textlink="">
      <xdr:nvSpPr>
        <xdr:cNvPr id="256" name="テキスト ボックス 255">
          <a:extLst>
            <a:ext uri="{FF2B5EF4-FFF2-40B4-BE49-F238E27FC236}">
              <a16:creationId xmlns:a16="http://schemas.microsoft.com/office/drawing/2014/main" id="{0DC63A83-F452-4FF7-BB75-31AD994464B3}"/>
            </a:ext>
          </a:extLst>
        </xdr:cNvPr>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a:extLst>
            <a:ext uri="{FF2B5EF4-FFF2-40B4-BE49-F238E27FC236}">
              <a16:creationId xmlns:a16="http://schemas.microsoft.com/office/drawing/2014/main" id="{FD3E67DD-F20A-4D11-866F-3130B1245E13}"/>
            </a:ext>
          </a:extLst>
        </xdr:cNvPr>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54</xdr:row>
      <xdr:rowOff>111777</xdr:rowOff>
    </xdr:from>
    <xdr:ext cx="762000" cy="259045"/>
    <xdr:sp macro="" textlink="">
      <xdr:nvSpPr>
        <xdr:cNvPr id="258" name="テキスト ボックス 257">
          <a:extLst>
            <a:ext uri="{FF2B5EF4-FFF2-40B4-BE49-F238E27FC236}">
              <a16:creationId xmlns:a16="http://schemas.microsoft.com/office/drawing/2014/main" id="{D72F6FA1-CCE9-40B8-BC01-2394170F762B}"/>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4BE60F9B-7C7A-4B41-B29F-5D8FEAE2E78E}"/>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A3F49259-4932-4E47-BE25-4C01017A7BE6}"/>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86BA7A39-4B87-42DC-A6B4-4BF6C91B340E}"/>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D8C041D1-FEA2-4012-B5C0-DB9017486076}"/>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562F62AB-E3F2-4C4C-8946-14E68398D743}"/>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64" name="円/楕円 263">
          <a:extLst>
            <a:ext uri="{FF2B5EF4-FFF2-40B4-BE49-F238E27FC236}">
              <a16:creationId xmlns:a16="http://schemas.microsoft.com/office/drawing/2014/main" id="{CC98A8A8-EDD0-4057-B793-42F185C7C1F0}"/>
            </a:ext>
          </a:extLst>
        </xdr:cNvPr>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56</xdr:row>
      <xdr:rowOff>170197</xdr:rowOff>
    </xdr:from>
    <xdr:ext cx="762000" cy="259045"/>
    <xdr:sp macro="" textlink="">
      <xdr:nvSpPr>
        <xdr:cNvPr id="265" name="その他該当値テキスト">
          <a:extLst>
            <a:ext uri="{FF2B5EF4-FFF2-40B4-BE49-F238E27FC236}">
              <a16:creationId xmlns:a16="http://schemas.microsoft.com/office/drawing/2014/main" id="{E052C937-5305-4EB2-AC13-C6984FD45AC8}"/>
            </a:ext>
          </a:extLst>
        </xdr:cNvPr>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129540</xdr:rowOff>
    </xdr:from>
    <xdr:to>
      <xdr:col>22</xdr:col>
      <xdr:colOff>615950</xdr:colOff>
      <xdr:row>57</xdr:row>
      <xdr:rowOff>59690</xdr:rowOff>
    </xdr:to>
    <xdr:sp macro="" textlink="">
      <xdr:nvSpPr>
        <xdr:cNvPr id="266" name="円/楕円 265">
          <a:extLst>
            <a:ext uri="{FF2B5EF4-FFF2-40B4-BE49-F238E27FC236}">
              <a16:creationId xmlns:a16="http://schemas.microsoft.com/office/drawing/2014/main" id="{B5350AD5-1C54-45E7-81A2-2DD441F54786}"/>
            </a:ext>
          </a:extLst>
        </xdr:cNvPr>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57</xdr:row>
      <xdr:rowOff>44467</xdr:rowOff>
    </xdr:from>
    <xdr:ext cx="736600" cy="259045"/>
    <xdr:sp macro="" textlink="">
      <xdr:nvSpPr>
        <xdr:cNvPr id="267" name="テキスト ボックス 266">
          <a:extLst>
            <a:ext uri="{FF2B5EF4-FFF2-40B4-BE49-F238E27FC236}">
              <a16:creationId xmlns:a16="http://schemas.microsoft.com/office/drawing/2014/main" id="{1B061114-3B03-4EF1-8FF9-8D98459F7CE4}"/>
            </a:ext>
          </a:extLst>
        </xdr:cNvPr>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68" name="円/楕円 267">
          <a:extLst>
            <a:ext uri="{FF2B5EF4-FFF2-40B4-BE49-F238E27FC236}">
              <a16:creationId xmlns:a16="http://schemas.microsoft.com/office/drawing/2014/main" id="{A94F33F9-A3F2-46B7-AE6E-D085BB089630}"/>
            </a:ext>
          </a:extLst>
        </xdr:cNvPr>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57</xdr:row>
      <xdr:rowOff>90187</xdr:rowOff>
    </xdr:from>
    <xdr:ext cx="762000" cy="259045"/>
    <xdr:sp macro="" textlink="">
      <xdr:nvSpPr>
        <xdr:cNvPr id="269" name="テキスト ボックス 268">
          <a:extLst>
            <a:ext uri="{FF2B5EF4-FFF2-40B4-BE49-F238E27FC236}">
              <a16:creationId xmlns:a16="http://schemas.microsoft.com/office/drawing/2014/main" id="{D74C8AC2-FC9E-44F1-9911-EB7FDD266243}"/>
            </a:ext>
          </a:extLst>
        </xdr:cNvPr>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70" name="円/楕円 269">
          <a:extLst>
            <a:ext uri="{FF2B5EF4-FFF2-40B4-BE49-F238E27FC236}">
              <a16:creationId xmlns:a16="http://schemas.microsoft.com/office/drawing/2014/main" id="{1785308E-65D7-4DDB-B3B9-B6F4395AF0B3}"/>
            </a:ext>
          </a:extLst>
        </xdr:cNvPr>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57</xdr:row>
      <xdr:rowOff>128287</xdr:rowOff>
    </xdr:from>
    <xdr:ext cx="762000" cy="259045"/>
    <xdr:sp macro="" textlink="">
      <xdr:nvSpPr>
        <xdr:cNvPr id="271" name="テキスト ボックス 270">
          <a:extLst>
            <a:ext uri="{FF2B5EF4-FFF2-40B4-BE49-F238E27FC236}">
              <a16:creationId xmlns:a16="http://schemas.microsoft.com/office/drawing/2014/main" id="{8D2E704A-F228-467D-8CF8-A7D8786646B2}"/>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2" name="円/楕円 271">
          <a:extLst>
            <a:ext uri="{FF2B5EF4-FFF2-40B4-BE49-F238E27FC236}">
              <a16:creationId xmlns:a16="http://schemas.microsoft.com/office/drawing/2014/main" id="{89ED76CE-FAAF-4803-A53E-8A7798244B74}"/>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56</xdr:row>
      <xdr:rowOff>147337</xdr:rowOff>
    </xdr:from>
    <xdr:ext cx="762000" cy="259045"/>
    <xdr:sp macro="" textlink="">
      <xdr:nvSpPr>
        <xdr:cNvPr id="273" name="テキスト ボックス 272">
          <a:extLst>
            <a:ext uri="{FF2B5EF4-FFF2-40B4-BE49-F238E27FC236}">
              <a16:creationId xmlns:a16="http://schemas.microsoft.com/office/drawing/2014/main" id="{73FFC49E-B7F2-4344-A97D-1DDC1A81C40C}"/>
            </a:ext>
          </a:extLst>
        </xdr:cNvPr>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a:extLst>
            <a:ext uri="{FF2B5EF4-FFF2-40B4-BE49-F238E27FC236}">
              <a16:creationId xmlns:a16="http://schemas.microsoft.com/office/drawing/2014/main" id="{5DE46A1B-12E2-43E2-B22A-DDEA43E1DEE9}"/>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a:extLst>
            <a:ext uri="{FF2B5EF4-FFF2-40B4-BE49-F238E27FC236}">
              <a16:creationId xmlns:a16="http://schemas.microsoft.com/office/drawing/2014/main" id="{D754874E-5F88-4A2D-9A2D-D2A5FC9D8045}"/>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a:extLst>
            <a:ext uri="{FF2B5EF4-FFF2-40B4-BE49-F238E27FC236}">
              <a16:creationId xmlns:a16="http://schemas.microsoft.com/office/drawing/2014/main" id="{BCBB92E3-0292-4F9B-B5AD-11A7FC330EAB}"/>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a:extLst>
            <a:ext uri="{FF2B5EF4-FFF2-40B4-BE49-F238E27FC236}">
              <a16:creationId xmlns:a16="http://schemas.microsoft.com/office/drawing/2014/main" id="{78BFD665-57C5-403B-9385-638331CACA14}"/>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a:extLst>
            <a:ext uri="{FF2B5EF4-FFF2-40B4-BE49-F238E27FC236}">
              <a16:creationId xmlns:a16="http://schemas.microsoft.com/office/drawing/2014/main" id="{97B19312-375F-4B6E-8F36-68648A80737C}"/>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a:extLst>
            <a:ext uri="{FF2B5EF4-FFF2-40B4-BE49-F238E27FC236}">
              <a16:creationId xmlns:a16="http://schemas.microsoft.com/office/drawing/2014/main" id="{B7CFD486-A30D-457E-B953-4D1E8556BA24}"/>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a:extLst>
            <a:ext uri="{FF2B5EF4-FFF2-40B4-BE49-F238E27FC236}">
              <a16:creationId xmlns:a16="http://schemas.microsoft.com/office/drawing/2014/main" id="{11DB63A2-B01A-487D-9C47-2166BC91077E}"/>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a:extLst>
            <a:ext uri="{FF2B5EF4-FFF2-40B4-BE49-F238E27FC236}">
              <a16:creationId xmlns:a16="http://schemas.microsoft.com/office/drawing/2014/main" id="{FE6F895D-164E-4950-8350-831C69786BAA}"/>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a:extLst>
            <a:ext uri="{FF2B5EF4-FFF2-40B4-BE49-F238E27FC236}">
              <a16:creationId xmlns:a16="http://schemas.microsoft.com/office/drawing/2014/main" id="{94B895DC-9A26-4A4E-830E-DC15523E7A68}"/>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a:extLst>
            <a:ext uri="{FF2B5EF4-FFF2-40B4-BE49-F238E27FC236}">
              <a16:creationId xmlns:a16="http://schemas.microsoft.com/office/drawing/2014/main" id="{18C76AA3-DEF5-4B0F-BCA8-2DC9E9380DF5}"/>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a:extLst>
            <a:ext uri="{FF2B5EF4-FFF2-40B4-BE49-F238E27FC236}">
              <a16:creationId xmlns:a16="http://schemas.microsoft.com/office/drawing/2014/main" id="{34E4C2CA-7D71-45BC-8A49-67CB36A795C3}"/>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補助費については、類似団体の平均を大きく下回ってるが、今後は津山圏域資源循環施設組合や消防組合等の一部事務組合の施設整備による負担金の増加が見込まれる。</a:t>
          </a:r>
          <a:endParaRPr kumimoji="1" lang="en-US" altLang="ja-JP" sz="1100">
            <a:latin typeface="ＭＳ Ｐゴシック"/>
          </a:endParaRPr>
        </a:p>
        <a:p>
          <a:pPr>
            <a:lnSpc>
              <a:spcPts val="1200"/>
            </a:lnSpc>
          </a:pPr>
          <a:r>
            <a:rPr kumimoji="1" lang="ja-JP" altLang="en-US" sz="1100">
              <a:latin typeface="ＭＳ Ｐゴシック"/>
            </a:rPr>
            <a:t>　また、津山圏域資源循環施設組合においては、平成</a:t>
          </a:r>
          <a:r>
            <a:rPr kumimoji="1" lang="en-US" altLang="ja-JP" sz="1100">
              <a:latin typeface="ＭＳ Ｐゴシック"/>
            </a:rPr>
            <a:t>28</a:t>
          </a:r>
          <a:r>
            <a:rPr kumimoji="1" lang="ja-JP" altLang="en-US" sz="1100">
              <a:latin typeface="ＭＳ Ｐゴシック"/>
            </a:rPr>
            <a:t>年度より本稼働となり運営経費にかかる負担金の増加が見込まれ財政への影響が懸念される。</a:t>
          </a:r>
        </a:p>
        <a:p>
          <a:pPr>
            <a:lnSpc>
              <a:spcPts val="1300"/>
            </a:lnSpc>
          </a:pPr>
          <a:endParaRPr kumimoji="1" lang="ja-JP" altLang="en-US" sz="11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62381282-3A6C-4352-8E47-CC722374175B}"/>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a:extLst>
            <a:ext uri="{FF2B5EF4-FFF2-40B4-BE49-F238E27FC236}">
              <a16:creationId xmlns:a16="http://schemas.microsoft.com/office/drawing/2014/main" id="{EF5D97EB-8D13-48AB-8B3B-8E0EE457126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138BD0B9-7B36-4AC1-B16A-9C73F58043B6}"/>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a:extLst>
            <a:ext uri="{FF2B5EF4-FFF2-40B4-BE49-F238E27FC236}">
              <a16:creationId xmlns:a16="http://schemas.microsoft.com/office/drawing/2014/main" id="{15734243-521A-4397-9087-3AB0E7A276D5}"/>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2CB4903A-063F-4156-87F3-8C51DC8D97EA}"/>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a:extLst>
            <a:ext uri="{FF2B5EF4-FFF2-40B4-BE49-F238E27FC236}">
              <a16:creationId xmlns:a16="http://schemas.microsoft.com/office/drawing/2014/main" id="{C6001930-FA8F-4BE5-9ADF-601E88D22FA6}"/>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2F8B4E33-C8A6-4BE5-AD3F-A43C8E3DFCF7}"/>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a:extLst>
            <a:ext uri="{FF2B5EF4-FFF2-40B4-BE49-F238E27FC236}">
              <a16:creationId xmlns:a16="http://schemas.microsoft.com/office/drawing/2014/main" id="{9E6084F9-85AE-41D1-8E56-3556CD783161}"/>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C199612-5822-44DC-AFF0-2761496ABD0F}"/>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a:extLst>
            <a:ext uri="{FF2B5EF4-FFF2-40B4-BE49-F238E27FC236}">
              <a16:creationId xmlns:a16="http://schemas.microsoft.com/office/drawing/2014/main" id="{487C2E25-6097-4652-9088-6CD064B0F08D}"/>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8B9AACC2-FEBC-4FC6-B5C6-897792A129EB}"/>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a:extLst>
            <a:ext uri="{FF2B5EF4-FFF2-40B4-BE49-F238E27FC236}">
              <a16:creationId xmlns:a16="http://schemas.microsoft.com/office/drawing/2014/main" id="{AE59DE5B-0214-49CB-8731-701F8B3D708C}"/>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a16="http://schemas.microsoft.com/office/drawing/2014/main" id="{3DE50DDD-3150-43C1-BCCD-E47814685F5E}"/>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a:extLst>
            <a:ext uri="{FF2B5EF4-FFF2-40B4-BE49-F238E27FC236}">
              <a16:creationId xmlns:a16="http://schemas.microsoft.com/office/drawing/2014/main" id="{C1A44162-32C5-40FA-BF01-4E4F4FFF9172}"/>
            </a:ext>
          </a:extLst>
        </xdr:cNvPr>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a:extLst>
            <a:ext uri="{FF2B5EF4-FFF2-40B4-BE49-F238E27FC236}">
              <a16:creationId xmlns:a16="http://schemas.microsoft.com/office/drawing/2014/main" id="{694EDE36-EE49-4135-A293-75353B5352FD}"/>
            </a:ext>
          </a:extLst>
        </xdr:cNvPr>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a:extLst>
            <a:ext uri="{FF2B5EF4-FFF2-40B4-BE49-F238E27FC236}">
              <a16:creationId xmlns:a16="http://schemas.microsoft.com/office/drawing/2014/main" id="{36C39174-7689-413D-9EC0-FEC65E01FB1A}"/>
            </a:ext>
          </a:extLst>
        </xdr:cNvPr>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a:extLst>
            <a:ext uri="{FF2B5EF4-FFF2-40B4-BE49-F238E27FC236}">
              <a16:creationId xmlns:a16="http://schemas.microsoft.com/office/drawing/2014/main" id="{1B6DEB25-60F9-4263-A9E3-55030B368215}"/>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a:extLst>
            <a:ext uri="{FF2B5EF4-FFF2-40B4-BE49-F238E27FC236}">
              <a16:creationId xmlns:a16="http://schemas.microsoft.com/office/drawing/2014/main" id="{4BADB038-36B1-438C-9CEF-EAD757D69552}"/>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120142</xdr:rowOff>
    </xdr:to>
    <xdr:cxnSp macro="">
      <xdr:nvCxnSpPr>
        <xdr:cNvPr id="303" name="直線コネクタ 302">
          <a:extLst>
            <a:ext uri="{FF2B5EF4-FFF2-40B4-BE49-F238E27FC236}">
              <a16:creationId xmlns:a16="http://schemas.microsoft.com/office/drawing/2014/main" id="{31D48191-0463-4763-8643-A87E9B524BB4}"/>
            </a:ext>
          </a:extLst>
        </xdr:cNvPr>
        <xdr:cNvCxnSpPr/>
      </xdr:nvCxnSpPr>
      <xdr:spPr>
        <a:xfrm>
          <a:off x="15671800" y="60934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4" name="補助費等平均値テキスト">
          <a:extLst>
            <a:ext uri="{FF2B5EF4-FFF2-40B4-BE49-F238E27FC236}">
              <a16:creationId xmlns:a16="http://schemas.microsoft.com/office/drawing/2014/main" id="{C76DD8EB-FC9F-4E5B-8CD1-B438432906C4}"/>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a:extLst>
            <a:ext uri="{FF2B5EF4-FFF2-40B4-BE49-F238E27FC236}">
              <a16:creationId xmlns:a16="http://schemas.microsoft.com/office/drawing/2014/main" id="{A760E14A-77A6-4186-9914-34B85D41DD5E}"/>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35</xdr:row>
      <xdr:rowOff>92710</xdr:rowOff>
    </xdr:from>
    <xdr:to>
      <xdr:col>22</xdr:col>
      <xdr:colOff>565150</xdr:colOff>
      <xdr:row>35</xdr:row>
      <xdr:rowOff>106426</xdr:rowOff>
    </xdr:to>
    <xdr:cxnSp macro="">
      <xdr:nvCxnSpPr>
        <xdr:cNvPr id="306" name="直線コネクタ 305">
          <a:extLst>
            <a:ext uri="{FF2B5EF4-FFF2-40B4-BE49-F238E27FC236}">
              <a16:creationId xmlns:a16="http://schemas.microsoft.com/office/drawing/2014/main" id="{176A32B3-3DC7-4DF5-9EFA-5AB2ECBD7635}"/>
            </a:ext>
          </a:extLst>
        </xdr:cNvPr>
        <xdr:cNvCxnSpPr/>
      </xdr:nvCxnSpPr>
      <xdr:spPr>
        <a:xfrm flipV="1">
          <a:off x="14782800" y="6093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a:extLst>
            <a:ext uri="{FF2B5EF4-FFF2-40B4-BE49-F238E27FC236}">
              <a16:creationId xmlns:a16="http://schemas.microsoft.com/office/drawing/2014/main" id="{6C31FA6D-5B65-4A1F-A5AC-02B39911A928}"/>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37</xdr:row>
      <xdr:rowOff>59707</xdr:rowOff>
    </xdr:from>
    <xdr:ext cx="736600" cy="259045"/>
    <xdr:sp macro="" textlink="">
      <xdr:nvSpPr>
        <xdr:cNvPr id="308" name="テキスト ボックス 307">
          <a:extLst>
            <a:ext uri="{FF2B5EF4-FFF2-40B4-BE49-F238E27FC236}">
              <a16:creationId xmlns:a16="http://schemas.microsoft.com/office/drawing/2014/main" id="{871EF0ED-A676-40E2-933F-366F7FDE32FE}"/>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101854</xdr:rowOff>
    </xdr:from>
    <xdr:to>
      <xdr:col>21</xdr:col>
      <xdr:colOff>361950</xdr:colOff>
      <xdr:row>35</xdr:row>
      <xdr:rowOff>106426</xdr:rowOff>
    </xdr:to>
    <xdr:cxnSp macro="">
      <xdr:nvCxnSpPr>
        <xdr:cNvPr id="309" name="直線コネクタ 308">
          <a:extLst>
            <a:ext uri="{FF2B5EF4-FFF2-40B4-BE49-F238E27FC236}">
              <a16:creationId xmlns:a16="http://schemas.microsoft.com/office/drawing/2014/main" id="{6071D82D-851F-488D-ADE5-7E68AA8D44F3}"/>
            </a:ext>
          </a:extLst>
        </xdr:cNvPr>
        <xdr:cNvCxnSpPr/>
      </xdr:nvCxnSpPr>
      <xdr:spPr>
        <a:xfrm>
          <a:off x="13893800" y="6102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a:extLst>
            <a:ext uri="{FF2B5EF4-FFF2-40B4-BE49-F238E27FC236}">
              <a16:creationId xmlns:a16="http://schemas.microsoft.com/office/drawing/2014/main" id="{939E2FC7-6B64-4697-A4ED-245BF6F66607}"/>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D3D3A239-552B-4A9A-A091-2CE1AAD913D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101854</xdr:rowOff>
    </xdr:to>
    <xdr:cxnSp macro="">
      <xdr:nvCxnSpPr>
        <xdr:cNvPr id="312" name="直線コネクタ 311">
          <a:extLst>
            <a:ext uri="{FF2B5EF4-FFF2-40B4-BE49-F238E27FC236}">
              <a16:creationId xmlns:a16="http://schemas.microsoft.com/office/drawing/2014/main" id="{08F2B214-C537-4127-977A-285EFDF766E2}"/>
            </a:ext>
          </a:extLst>
        </xdr:cNvPr>
        <xdr:cNvCxnSpPr/>
      </xdr:nvCxnSpPr>
      <xdr:spPr>
        <a:xfrm>
          <a:off x="13004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a:extLst>
            <a:ext uri="{FF2B5EF4-FFF2-40B4-BE49-F238E27FC236}">
              <a16:creationId xmlns:a16="http://schemas.microsoft.com/office/drawing/2014/main" id="{2F98CB68-2B6A-4D5A-BF3A-688BCEC1D10B}"/>
            </a:ext>
          </a:extLst>
        </xdr:cNvPr>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2B66A785-0192-4586-BB26-68929CCA2ACE}"/>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a:extLst>
            <a:ext uri="{FF2B5EF4-FFF2-40B4-BE49-F238E27FC236}">
              <a16:creationId xmlns:a16="http://schemas.microsoft.com/office/drawing/2014/main" id="{0653BD24-BE9F-48E1-9345-D5DAE8127EF7}"/>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37</xdr:row>
      <xdr:rowOff>50563</xdr:rowOff>
    </xdr:from>
    <xdr:ext cx="762000" cy="259045"/>
    <xdr:sp macro="" textlink="">
      <xdr:nvSpPr>
        <xdr:cNvPr id="316" name="テキスト ボックス 315">
          <a:extLst>
            <a:ext uri="{FF2B5EF4-FFF2-40B4-BE49-F238E27FC236}">
              <a16:creationId xmlns:a16="http://schemas.microsoft.com/office/drawing/2014/main" id="{EDF47E14-D1CB-4632-9BA1-FA0528CCEA22}"/>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9CDBD114-D5D9-4EC1-B343-0C9D265F9F2E}"/>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8D0C4906-9D0E-4747-8CC9-4AA199C6A66C}"/>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98D9912A-E8C1-48E6-823B-CA8C5830C60E}"/>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394885F9-8919-4F54-B915-A263DA8D6ED5}"/>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29DF2766-DFC5-4DA2-9278-6034E20563A9}"/>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69342</xdr:rowOff>
    </xdr:from>
    <xdr:to>
      <xdr:col>24</xdr:col>
      <xdr:colOff>82550</xdr:colOff>
      <xdr:row>35</xdr:row>
      <xdr:rowOff>170942</xdr:rowOff>
    </xdr:to>
    <xdr:sp macro="" textlink="">
      <xdr:nvSpPr>
        <xdr:cNvPr id="322" name="円/楕円 321">
          <a:extLst>
            <a:ext uri="{FF2B5EF4-FFF2-40B4-BE49-F238E27FC236}">
              <a16:creationId xmlns:a16="http://schemas.microsoft.com/office/drawing/2014/main" id="{FF95B588-CD2F-4A2E-A262-5AB74BE70CF1}"/>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34</xdr:row>
      <xdr:rowOff>85869</xdr:rowOff>
    </xdr:from>
    <xdr:ext cx="762000" cy="259045"/>
    <xdr:sp macro="" textlink="">
      <xdr:nvSpPr>
        <xdr:cNvPr id="323" name="補助費等該当値テキスト">
          <a:extLst>
            <a:ext uri="{FF2B5EF4-FFF2-40B4-BE49-F238E27FC236}">
              <a16:creationId xmlns:a16="http://schemas.microsoft.com/office/drawing/2014/main" id="{AC11DBD8-E92B-4F73-8865-3AC3025D6B11}"/>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24" name="円/楕円 323">
          <a:extLst>
            <a:ext uri="{FF2B5EF4-FFF2-40B4-BE49-F238E27FC236}">
              <a16:creationId xmlns:a16="http://schemas.microsoft.com/office/drawing/2014/main" id="{C407218D-EF5F-44A5-AC36-1AF5BE9BEABC}"/>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33</xdr:row>
      <xdr:rowOff>153687</xdr:rowOff>
    </xdr:from>
    <xdr:ext cx="736600" cy="259045"/>
    <xdr:sp macro="" textlink="">
      <xdr:nvSpPr>
        <xdr:cNvPr id="325" name="テキスト ボックス 324">
          <a:extLst>
            <a:ext uri="{FF2B5EF4-FFF2-40B4-BE49-F238E27FC236}">
              <a16:creationId xmlns:a16="http://schemas.microsoft.com/office/drawing/2014/main" id="{62BE0048-1F39-4C2F-8D36-CDCB70E07B1A}"/>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55626</xdr:rowOff>
    </xdr:from>
    <xdr:to>
      <xdr:col>21</xdr:col>
      <xdr:colOff>412750</xdr:colOff>
      <xdr:row>35</xdr:row>
      <xdr:rowOff>157226</xdr:rowOff>
    </xdr:to>
    <xdr:sp macro="" textlink="">
      <xdr:nvSpPr>
        <xdr:cNvPr id="326" name="円/楕円 325">
          <a:extLst>
            <a:ext uri="{FF2B5EF4-FFF2-40B4-BE49-F238E27FC236}">
              <a16:creationId xmlns:a16="http://schemas.microsoft.com/office/drawing/2014/main" id="{E6535ACC-B181-488C-B6CF-2C8B49978A2E}"/>
            </a:ext>
          </a:extLst>
        </xdr:cNvPr>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33</xdr:row>
      <xdr:rowOff>167403</xdr:rowOff>
    </xdr:from>
    <xdr:ext cx="762000" cy="259045"/>
    <xdr:sp macro="" textlink="">
      <xdr:nvSpPr>
        <xdr:cNvPr id="327" name="テキスト ボックス 326">
          <a:extLst>
            <a:ext uri="{FF2B5EF4-FFF2-40B4-BE49-F238E27FC236}">
              <a16:creationId xmlns:a16="http://schemas.microsoft.com/office/drawing/2014/main" id="{341AB9F6-6EC4-493D-9D1A-2E15BF8C1191}"/>
            </a:ext>
          </a:extLst>
        </xdr:cNvPr>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51054</xdr:rowOff>
    </xdr:from>
    <xdr:to>
      <xdr:col>20</xdr:col>
      <xdr:colOff>209550</xdr:colOff>
      <xdr:row>35</xdr:row>
      <xdr:rowOff>152654</xdr:rowOff>
    </xdr:to>
    <xdr:sp macro="" textlink="">
      <xdr:nvSpPr>
        <xdr:cNvPr id="328" name="円/楕円 327">
          <a:extLst>
            <a:ext uri="{FF2B5EF4-FFF2-40B4-BE49-F238E27FC236}">
              <a16:creationId xmlns:a16="http://schemas.microsoft.com/office/drawing/2014/main" id="{B553404E-B2D5-4971-999C-9818BA004550}"/>
            </a:ext>
          </a:extLst>
        </xdr:cNvPr>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33</xdr:row>
      <xdr:rowOff>162831</xdr:rowOff>
    </xdr:from>
    <xdr:ext cx="762000" cy="259045"/>
    <xdr:sp macro="" textlink="">
      <xdr:nvSpPr>
        <xdr:cNvPr id="329" name="テキスト ボックス 328">
          <a:extLst>
            <a:ext uri="{FF2B5EF4-FFF2-40B4-BE49-F238E27FC236}">
              <a16:creationId xmlns:a16="http://schemas.microsoft.com/office/drawing/2014/main" id="{70412E96-2FC9-40BC-84EE-A3A73703C7CB}"/>
            </a:ext>
          </a:extLst>
        </xdr:cNvPr>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30" name="円/楕円 329">
          <a:extLst>
            <a:ext uri="{FF2B5EF4-FFF2-40B4-BE49-F238E27FC236}">
              <a16:creationId xmlns:a16="http://schemas.microsoft.com/office/drawing/2014/main" id="{4B00CC22-590D-4C2F-AA20-7750DBD7DF2E}"/>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33</xdr:row>
      <xdr:rowOff>153687</xdr:rowOff>
    </xdr:from>
    <xdr:ext cx="762000" cy="259045"/>
    <xdr:sp macro="" textlink="">
      <xdr:nvSpPr>
        <xdr:cNvPr id="331" name="テキスト ボックス 330">
          <a:extLst>
            <a:ext uri="{FF2B5EF4-FFF2-40B4-BE49-F238E27FC236}">
              <a16:creationId xmlns:a16="http://schemas.microsoft.com/office/drawing/2014/main" id="{F6C41EC5-C195-46FD-BFC1-C28D3F4FE3A9}"/>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a16="http://schemas.microsoft.com/office/drawing/2014/main" id="{A0FD8060-F212-41D9-9D55-AF95FAF1E0BF}"/>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a16="http://schemas.microsoft.com/office/drawing/2014/main" id="{2A565A51-8EC5-4FAF-9F5B-06400EAA60F3}"/>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a16="http://schemas.microsoft.com/office/drawing/2014/main" id="{70A60232-D808-469B-BA67-F606C2BF6084}"/>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a16="http://schemas.microsoft.com/office/drawing/2014/main" id="{07030E7E-73F5-47F8-B2FD-5CAC1511E972}"/>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a16="http://schemas.microsoft.com/office/drawing/2014/main" id="{E1C76767-29E1-4657-9F2E-56376507A917}"/>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a16="http://schemas.microsoft.com/office/drawing/2014/main" id="{9DE3380A-DF78-4C7D-BBB3-CF9186571C4B}"/>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a16="http://schemas.microsoft.com/office/drawing/2014/main" id="{84CA844C-6914-4269-AA9E-727EE4C73AD2}"/>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a16="http://schemas.microsoft.com/office/drawing/2014/main" id="{6BDB2E6C-5517-42C6-A602-4BF015C5B328}"/>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a16="http://schemas.microsoft.com/office/drawing/2014/main" id="{6DFB731F-A886-47C0-BC5C-FE1722FC5567}"/>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a16="http://schemas.microsoft.com/office/drawing/2014/main" id="{117CCCEE-D876-42F2-B6B6-74287CF87AA6}"/>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a16="http://schemas.microsoft.com/office/drawing/2014/main" id="{72670E4F-D361-4DF4-B579-4180DE428BE6}"/>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町村合併前に各団体が実施した大規模事業のために発行した起債償還額が、平成１９年度をピークに減少に転じ、以降１０％以上の減少となり、類似団体の平均と肩を並べる状況にまで改善が図られている。</a:t>
          </a:r>
        </a:p>
        <a:p>
          <a:pPr>
            <a:lnSpc>
              <a:spcPts val="1300"/>
            </a:lnSpc>
          </a:pPr>
          <a:r>
            <a:rPr kumimoji="1" lang="ja-JP" altLang="en-US" sz="1100">
              <a:latin typeface="ＭＳ Ｐゴシック"/>
            </a:rPr>
            <a:t>　しかし、平成２５年度及び２６年度に実施した普通建設事業に係る合併特例債の多額の借り入れにより、平成２９年度以降の公債費が大きく上昇する見込みとなる。</a:t>
          </a:r>
          <a:endParaRPr kumimoji="1" lang="en-US" altLang="ja-JP" sz="1100">
            <a:latin typeface="ＭＳ Ｐゴシック"/>
          </a:endParaRPr>
        </a:p>
        <a:p>
          <a:pPr>
            <a:lnSpc>
              <a:spcPts val="1200"/>
            </a:lnSpc>
          </a:pPr>
          <a:r>
            <a:rPr kumimoji="1" lang="ja-JP" altLang="en-US" sz="1100">
              <a:latin typeface="ＭＳ Ｐゴシック"/>
            </a:rPr>
            <a:t>　今後も公債費適正化計画に基づき新発債の発行額の抑制を図り、公債費負担の適正化に努める。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3034282E-6294-41A0-8BBC-338570107FDD}"/>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a16="http://schemas.microsoft.com/office/drawing/2014/main" id="{52685A32-30B7-4D1D-A0F1-B113E9635E29}"/>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E11DCD78-906A-44EA-A4B7-C9C36D5E0A4F}"/>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a:extLst>
            <a:ext uri="{FF2B5EF4-FFF2-40B4-BE49-F238E27FC236}">
              <a16:creationId xmlns:a16="http://schemas.microsoft.com/office/drawing/2014/main" id="{2B74D058-AC8C-4238-BC3D-8757BDFC3EC5}"/>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124974DB-EAD9-4626-A4DB-3CBC56ABD025}"/>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a:extLst>
            <a:ext uri="{FF2B5EF4-FFF2-40B4-BE49-F238E27FC236}">
              <a16:creationId xmlns:a16="http://schemas.microsoft.com/office/drawing/2014/main" id="{5BEBCEC1-F238-428A-9BB3-E367ACD18E37}"/>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2FD5A74D-2FB1-4FDB-AC60-673DE2A7522E}"/>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a:extLst>
            <a:ext uri="{FF2B5EF4-FFF2-40B4-BE49-F238E27FC236}">
              <a16:creationId xmlns:a16="http://schemas.microsoft.com/office/drawing/2014/main" id="{4CCF9741-A0EE-4E9B-AB40-7A15B21506CF}"/>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9271E156-7ABC-4646-A0F0-B4863BCB13C1}"/>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a:extLst>
            <a:ext uri="{FF2B5EF4-FFF2-40B4-BE49-F238E27FC236}">
              <a16:creationId xmlns:a16="http://schemas.microsoft.com/office/drawing/2014/main" id="{9E55582A-3269-41AF-92E3-C15311FEDD9E}"/>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40CAB80F-E612-47BE-A4D7-1662500B3958}"/>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a:extLst>
            <a:ext uri="{FF2B5EF4-FFF2-40B4-BE49-F238E27FC236}">
              <a16:creationId xmlns:a16="http://schemas.microsoft.com/office/drawing/2014/main" id="{FE6FFE50-A91D-4CF6-9BF2-B794E8E11AFD}"/>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a:extLst>
            <a:ext uri="{FF2B5EF4-FFF2-40B4-BE49-F238E27FC236}">
              <a16:creationId xmlns:a16="http://schemas.microsoft.com/office/drawing/2014/main" id="{2F049A7B-E5AD-4DC8-9F93-71778D3A2305}"/>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a:extLst>
            <a:ext uri="{FF2B5EF4-FFF2-40B4-BE49-F238E27FC236}">
              <a16:creationId xmlns:a16="http://schemas.microsoft.com/office/drawing/2014/main" id="{0AEA2242-519C-4992-AF20-2C2FDA7C7F3C}"/>
            </a:ext>
          </a:extLst>
        </xdr:cNvPr>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a:extLst>
            <a:ext uri="{FF2B5EF4-FFF2-40B4-BE49-F238E27FC236}">
              <a16:creationId xmlns:a16="http://schemas.microsoft.com/office/drawing/2014/main" id="{A4A0D246-53AA-4D8B-AB85-593FFA2E287D}"/>
            </a:ext>
          </a:extLst>
        </xdr:cNvPr>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a:extLst>
            <a:ext uri="{FF2B5EF4-FFF2-40B4-BE49-F238E27FC236}">
              <a16:creationId xmlns:a16="http://schemas.microsoft.com/office/drawing/2014/main" id="{A211A7FB-2628-4E85-9DC8-F4CB719E7708}"/>
            </a:ext>
          </a:extLst>
        </xdr:cNvPr>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a:extLst>
            <a:ext uri="{FF2B5EF4-FFF2-40B4-BE49-F238E27FC236}">
              <a16:creationId xmlns:a16="http://schemas.microsoft.com/office/drawing/2014/main" id="{530CB8AF-2C6D-45C2-A192-E3A80AD93DB4}"/>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a:extLst>
            <a:ext uri="{FF2B5EF4-FFF2-40B4-BE49-F238E27FC236}">
              <a16:creationId xmlns:a16="http://schemas.microsoft.com/office/drawing/2014/main" id="{2C86AC53-5F9B-4918-BC64-66B0FA341F7D}"/>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156718</xdr:rowOff>
    </xdr:from>
    <xdr:to>
      <xdr:col>7</xdr:col>
      <xdr:colOff>15875</xdr:colOff>
      <xdr:row>77</xdr:row>
      <xdr:rowOff>161289</xdr:rowOff>
    </xdr:to>
    <xdr:cxnSp macro="">
      <xdr:nvCxnSpPr>
        <xdr:cNvPr id="361" name="直線コネクタ 360">
          <a:extLst>
            <a:ext uri="{FF2B5EF4-FFF2-40B4-BE49-F238E27FC236}">
              <a16:creationId xmlns:a16="http://schemas.microsoft.com/office/drawing/2014/main" id="{E64B0FDC-A291-478A-8C71-969D386E9DA2}"/>
            </a:ext>
          </a:extLst>
        </xdr:cNvPr>
        <xdr:cNvCxnSpPr/>
      </xdr:nvCxnSpPr>
      <xdr:spPr>
        <a:xfrm>
          <a:off x="3987800" y="133583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2" name="公債費平均値テキスト">
          <a:extLst>
            <a:ext uri="{FF2B5EF4-FFF2-40B4-BE49-F238E27FC236}">
              <a16:creationId xmlns:a16="http://schemas.microsoft.com/office/drawing/2014/main" id="{E5BF2B01-BDBB-415A-8242-212F9138D2F0}"/>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a:extLst>
            <a:ext uri="{FF2B5EF4-FFF2-40B4-BE49-F238E27FC236}">
              <a16:creationId xmlns:a16="http://schemas.microsoft.com/office/drawing/2014/main" id="{313C1C54-0A27-4A92-864F-ECF7D4875F39}"/>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77</xdr:row>
      <xdr:rowOff>156718</xdr:rowOff>
    </xdr:from>
    <xdr:to>
      <xdr:col>5</xdr:col>
      <xdr:colOff>549275</xdr:colOff>
      <xdr:row>78</xdr:row>
      <xdr:rowOff>117856</xdr:rowOff>
    </xdr:to>
    <xdr:cxnSp macro="">
      <xdr:nvCxnSpPr>
        <xdr:cNvPr id="364" name="直線コネクタ 363">
          <a:extLst>
            <a:ext uri="{FF2B5EF4-FFF2-40B4-BE49-F238E27FC236}">
              <a16:creationId xmlns:a16="http://schemas.microsoft.com/office/drawing/2014/main" id="{2A067B5D-B4D6-45C6-B7FC-404551995EC1}"/>
            </a:ext>
          </a:extLst>
        </xdr:cNvPr>
        <xdr:cNvCxnSpPr/>
      </xdr:nvCxnSpPr>
      <xdr:spPr>
        <a:xfrm flipV="1">
          <a:off x="3098800" y="133583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a:extLst>
            <a:ext uri="{FF2B5EF4-FFF2-40B4-BE49-F238E27FC236}">
              <a16:creationId xmlns:a16="http://schemas.microsoft.com/office/drawing/2014/main" id="{36E001C7-9F40-43EE-9D55-AD9E2D1B3A7F}"/>
            </a:ext>
          </a:extLst>
        </xdr:cNvPr>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76</xdr:row>
      <xdr:rowOff>32529</xdr:rowOff>
    </xdr:from>
    <xdr:ext cx="736600" cy="259045"/>
    <xdr:sp macro="" textlink="">
      <xdr:nvSpPr>
        <xdr:cNvPr id="366" name="テキスト ボックス 365">
          <a:extLst>
            <a:ext uri="{FF2B5EF4-FFF2-40B4-BE49-F238E27FC236}">
              <a16:creationId xmlns:a16="http://schemas.microsoft.com/office/drawing/2014/main" id="{3A2224AD-7E7C-4816-9402-7410EF36207E}"/>
            </a:ext>
          </a:extLst>
        </xdr:cNvPr>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117856</xdr:rowOff>
    </xdr:from>
    <xdr:to>
      <xdr:col>4</xdr:col>
      <xdr:colOff>346075</xdr:colOff>
      <xdr:row>79</xdr:row>
      <xdr:rowOff>42418</xdr:rowOff>
    </xdr:to>
    <xdr:cxnSp macro="">
      <xdr:nvCxnSpPr>
        <xdr:cNvPr id="367" name="直線コネクタ 366">
          <a:extLst>
            <a:ext uri="{FF2B5EF4-FFF2-40B4-BE49-F238E27FC236}">
              <a16:creationId xmlns:a16="http://schemas.microsoft.com/office/drawing/2014/main" id="{F520056C-EED8-400E-A3BF-2D1F0DD0C36C}"/>
            </a:ext>
          </a:extLst>
        </xdr:cNvPr>
        <xdr:cNvCxnSpPr/>
      </xdr:nvCxnSpPr>
      <xdr:spPr>
        <a:xfrm flipV="1">
          <a:off x="2209800" y="134909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a:extLst>
            <a:ext uri="{FF2B5EF4-FFF2-40B4-BE49-F238E27FC236}">
              <a16:creationId xmlns:a16="http://schemas.microsoft.com/office/drawing/2014/main" id="{BC0D271B-1398-467F-AA1A-3246C3424FE2}"/>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76</xdr:row>
      <xdr:rowOff>59962</xdr:rowOff>
    </xdr:from>
    <xdr:ext cx="762000" cy="259045"/>
    <xdr:sp macro="" textlink="">
      <xdr:nvSpPr>
        <xdr:cNvPr id="369" name="テキスト ボックス 368">
          <a:extLst>
            <a:ext uri="{FF2B5EF4-FFF2-40B4-BE49-F238E27FC236}">
              <a16:creationId xmlns:a16="http://schemas.microsoft.com/office/drawing/2014/main" id="{621EB391-8017-4161-813A-2669CFA6065D}"/>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42418</xdr:rowOff>
    </xdr:from>
    <xdr:to>
      <xdr:col>3</xdr:col>
      <xdr:colOff>142875</xdr:colOff>
      <xdr:row>79</xdr:row>
      <xdr:rowOff>83565</xdr:rowOff>
    </xdr:to>
    <xdr:cxnSp macro="">
      <xdr:nvCxnSpPr>
        <xdr:cNvPr id="370" name="直線コネクタ 369">
          <a:extLst>
            <a:ext uri="{FF2B5EF4-FFF2-40B4-BE49-F238E27FC236}">
              <a16:creationId xmlns:a16="http://schemas.microsoft.com/office/drawing/2014/main" id="{4B1C4CDB-98B4-4AE7-BE28-678ED487D9F6}"/>
            </a:ext>
          </a:extLst>
        </xdr:cNvPr>
        <xdr:cNvCxnSpPr/>
      </xdr:nvCxnSpPr>
      <xdr:spPr>
        <a:xfrm flipV="1">
          <a:off x="1320800" y="135869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a:extLst>
            <a:ext uri="{FF2B5EF4-FFF2-40B4-BE49-F238E27FC236}">
              <a16:creationId xmlns:a16="http://schemas.microsoft.com/office/drawing/2014/main" id="{05F58DDF-FE13-473B-94C4-7B77E79309DA}"/>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76</xdr:row>
      <xdr:rowOff>59962</xdr:rowOff>
    </xdr:from>
    <xdr:ext cx="762000" cy="259045"/>
    <xdr:sp macro="" textlink="">
      <xdr:nvSpPr>
        <xdr:cNvPr id="372" name="テキスト ボックス 371">
          <a:extLst>
            <a:ext uri="{FF2B5EF4-FFF2-40B4-BE49-F238E27FC236}">
              <a16:creationId xmlns:a16="http://schemas.microsoft.com/office/drawing/2014/main" id="{F345BA95-124A-4BA1-A69D-FA0E5502F644}"/>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a:extLst>
            <a:ext uri="{FF2B5EF4-FFF2-40B4-BE49-F238E27FC236}">
              <a16:creationId xmlns:a16="http://schemas.microsoft.com/office/drawing/2014/main" id="{3F802AFB-1C2C-4087-85E7-98F0A7E997A6}"/>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76</xdr:row>
      <xdr:rowOff>9669</xdr:rowOff>
    </xdr:from>
    <xdr:ext cx="762000" cy="259045"/>
    <xdr:sp macro="" textlink="">
      <xdr:nvSpPr>
        <xdr:cNvPr id="374" name="テキスト ボックス 373">
          <a:extLst>
            <a:ext uri="{FF2B5EF4-FFF2-40B4-BE49-F238E27FC236}">
              <a16:creationId xmlns:a16="http://schemas.microsoft.com/office/drawing/2014/main" id="{5A23683C-FD61-4898-8F94-5DA8F152ED3A}"/>
            </a:ext>
          </a:extLst>
        </xdr:cNvPr>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E1447FBD-0C75-42AD-99EA-579829242F87}"/>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2CC18480-38FC-44E9-94FB-705D13F32D29}"/>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8A2FA5C0-FC6C-4BCB-B0E0-43F7640CDC37}"/>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273081BC-69E4-4C58-8B50-4F02A93A434E}"/>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C0AB2C68-54EB-4F1F-B259-621A816D78FD}"/>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80" name="円/楕円 379">
          <a:extLst>
            <a:ext uri="{FF2B5EF4-FFF2-40B4-BE49-F238E27FC236}">
              <a16:creationId xmlns:a16="http://schemas.microsoft.com/office/drawing/2014/main" id="{727FF525-164B-4C2B-873C-B115F79FC76D}"/>
            </a:ext>
          </a:extLst>
        </xdr:cNvPr>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77</xdr:row>
      <xdr:rowOff>82566</xdr:rowOff>
    </xdr:from>
    <xdr:ext cx="762000" cy="259045"/>
    <xdr:sp macro="" textlink="">
      <xdr:nvSpPr>
        <xdr:cNvPr id="381" name="公債費該当値テキスト">
          <a:extLst>
            <a:ext uri="{FF2B5EF4-FFF2-40B4-BE49-F238E27FC236}">
              <a16:creationId xmlns:a16="http://schemas.microsoft.com/office/drawing/2014/main" id="{82063176-C39B-4ECA-8B29-F94B7A692943}"/>
            </a:ext>
          </a:extLst>
        </xdr:cNvPr>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105918</xdr:rowOff>
    </xdr:from>
    <xdr:to>
      <xdr:col>5</xdr:col>
      <xdr:colOff>600075</xdr:colOff>
      <xdr:row>78</xdr:row>
      <xdr:rowOff>36068</xdr:rowOff>
    </xdr:to>
    <xdr:sp macro="" textlink="">
      <xdr:nvSpPr>
        <xdr:cNvPr id="382" name="円/楕円 381">
          <a:extLst>
            <a:ext uri="{FF2B5EF4-FFF2-40B4-BE49-F238E27FC236}">
              <a16:creationId xmlns:a16="http://schemas.microsoft.com/office/drawing/2014/main" id="{FEAAADB6-F011-4E31-A786-0D8A4A21E6A1}"/>
            </a:ext>
          </a:extLst>
        </xdr:cNvPr>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78</xdr:row>
      <xdr:rowOff>20845</xdr:rowOff>
    </xdr:from>
    <xdr:ext cx="736600" cy="259045"/>
    <xdr:sp macro="" textlink="">
      <xdr:nvSpPr>
        <xdr:cNvPr id="383" name="テキスト ボックス 382">
          <a:extLst>
            <a:ext uri="{FF2B5EF4-FFF2-40B4-BE49-F238E27FC236}">
              <a16:creationId xmlns:a16="http://schemas.microsoft.com/office/drawing/2014/main" id="{44A912D2-6256-46FF-AA39-D2F2C29F8FBB}"/>
            </a:ext>
          </a:extLst>
        </xdr:cNvPr>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67056</xdr:rowOff>
    </xdr:from>
    <xdr:to>
      <xdr:col>4</xdr:col>
      <xdr:colOff>396875</xdr:colOff>
      <xdr:row>78</xdr:row>
      <xdr:rowOff>168656</xdr:rowOff>
    </xdr:to>
    <xdr:sp macro="" textlink="">
      <xdr:nvSpPr>
        <xdr:cNvPr id="384" name="円/楕円 383">
          <a:extLst>
            <a:ext uri="{FF2B5EF4-FFF2-40B4-BE49-F238E27FC236}">
              <a16:creationId xmlns:a16="http://schemas.microsoft.com/office/drawing/2014/main" id="{D95E4450-CEF4-446F-90BF-6644D2529751}"/>
            </a:ext>
          </a:extLst>
        </xdr:cNvPr>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78</xdr:row>
      <xdr:rowOff>153433</xdr:rowOff>
    </xdr:from>
    <xdr:ext cx="762000" cy="259045"/>
    <xdr:sp macro="" textlink="">
      <xdr:nvSpPr>
        <xdr:cNvPr id="385" name="テキスト ボックス 384">
          <a:extLst>
            <a:ext uri="{FF2B5EF4-FFF2-40B4-BE49-F238E27FC236}">
              <a16:creationId xmlns:a16="http://schemas.microsoft.com/office/drawing/2014/main" id="{C76F9330-5BFA-45F7-80A8-85B367EF339A}"/>
            </a:ext>
          </a:extLst>
        </xdr:cNvPr>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163068</xdr:rowOff>
    </xdr:from>
    <xdr:to>
      <xdr:col>3</xdr:col>
      <xdr:colOff>193675</xdr:colOff>
      <xdr:row>79</xdr:row>
      <xdr:rowOff>93218</xdr:rowOff>
    </xdr:to>
    <xdr:sp macro="" textlink="">
      <xdr:nvSpPr>
        <xdr:cNvPr id="386" name="円/楕円 385">
          <a:extLst>
            <a:ext uri="{FF2B5EF4-FFF2-40B4-BE49-F238E27FC236}">
              <a16:creationId xmlns:a16="http://schemas.microsoft.com/office/drawing/2014/main" id="{499DC170-2C80-4349-9C50-DDCA4798CFA3}"/>
            </a:ext>
          </a:extLst>
        </xdr:cNvPr>
        <xdr:cNvSpPr/>
      </xdr:nvSpPr>
      <xdr:spPr>
        <a:xfrm>
          <a:off x="2159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79</xdr:row>
      <xdr:rowOff>77995</xdr:rowOff>
    </xdr:from>
    <xdr:ext cx="762000" cy="259045"/>
    <xdr:sp macro="" textlink="">
      <xdr:nvSpPr>
        <xdr:cNvPr id="387" name="テキスト ボックス 386">
          <a:extLst>
            <a:ext uri="{FF2B5EF4-FFF2-40B4-BE49-F238E27FC236}">
              <a16:creationId xmlns:a16="http://schemas.microsoft.com/office/drawing/2014/main" id="{9478E032-16FE-489F-9DF3-459DE0770B81}"/>
            </a:ext>
          </a:extLst>
        </xdr:cNvPr>
        <xdr:cNvSpPr txBox="1"/>
      </xdr:nvSpPr>
      <xdr:spPr>
        <a:xfrm>
          <a:off x="1828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32765</xdr:rowOff>
    </xdr:from>
    <xdr:to>
      <xdr:col>1</xdr:col>
      <xdr:colOff>676275</xdr:colOff>
      <xdr:row>79</xdr:row>
      <xdr:rowOff>134365</xdr:rowOff>
    </xdr:to>
    <xdr:sp macro="" textlink="">
      <xdr:nvSpPr>
        <xdr:cNvPr id="388" name="円/楕円 387">
          <a:extLst>
            <a:ext uri="{FF2B5EF4-FFF2-40B4-BE49-F238E27FC236}">
              <a16:creationId xmlns:a16="http://schemas.microsoft.com/office/drawing/2014/main" id="{C1E5E0F7-1EAA-46BD-AEF2-0C85CD4E9749}"/>
            </a:ext>
          </a:extLst>
        </xdr:cNvPr>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79</xdr:row>
      <xdr:rowOff>119142</xdr:rowOff>
    </xdr:from>
    <xdr:ext cx="762000" cy="259045"/>
    <xdr:sp macro="" textlink="">
      <xdr:nvSpPr>
        <xdr:cNvPr id="389" name="テキスト ボックス 388">
          <a:extLst>
            <a:ext uri="{FF2B5EF4-FFF2-40B4-BE49-F238E27FC236}">
              <a16:creationId xmlns:a16="http://schemas.microsoft.com/office/drawing/2014/main" id="{419290BB-F300-4DBF-B4D8-54D916E48361}"/>
            </a:ext>
          </a:extLst>
        </xdr:cNvPr>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a:extLst>
            <a:ext uri="{FF2B5EF4-FFF2-40B4-BE49-F238E27FC236}">
              <a16:creationId xmlns:a16="http://schemas.microsoft.com/office/drawing/2014/main" id="{9A31DF1B-485C-4AA6-BF0A-48DA49EDD3D8}"/>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a:extLst>
            <a:ext uri="{FF2B5EF4-FFF2-40B4-BE49-F238E27FC236}">
              <a16:creationId xmlns:a16="http://schemas.microsoft.com/office/drawing/2014/main" id="{3433D757-7D21-4C98-A1C8-B24EBFF09D19}"/>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a:extLst>
            <a:ext uri="{FF2B5EF4-FFF2-40B4-BE49-F238E27FC236}">
              <a16:creationId xmlns:a16="http://schemas.microsoft.com/office/drawing/2014/main" id="{8073AD68-3ECA-4F01-A729-0A22798CA78D}"/>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a:extLst>
            <a:ext uri="{FF2B5EF4-FFF2-40B4-BE49-F238E27FC236}">
              <a16:creationId xmlns:a16="http://schemas.microsoft.com/office/drawing/2014/main" id="{3C091BD0-E7DF-4F15-8BEC-CECEDB384F01}"/>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a:extLst>
            <a:ext uri="{FF2B5EF4-FFF2-40B4-BE49-F238E27FC236}">
              <a16:creationId xmlns:a16="http://schemas.microsoft.com/office/drawing/2014/main" id="{552A0044-B476-47E8-B9EC-A1C17D6327D3}"/>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a:extLst>
            <a:ext uri="{FF2B5EF4-FFF2-40B4-BE49-F238E27FC236}">
              <a16:creationId xmlns:a16="http://schemas.microsoft.com/office/drawing/2014/main" id="{5EFB83AC-F2A7-42D7-BA62-D3AE5435D61F}"/>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a:extLst>
            <a:ext uri="{FF2B5EF4-FFF2-40B4-BE49-F238E27FC236}">
              <a16:creationId xmlns:a16="http://schemas.microsoft.com/office/drawing/2014/main" id="{A929385B-E5F1-417D-9BD1-46034A060118}"/>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a:extLst>
            <a:ext uri="{FF2B5EF4-FFF2-40B4-BE49-F238E27FC236}">
              <a16:creationId xmlns:a16="http://schemas.microsoft.com/office/drawing/2014/main" id="{0D2B7F09-34CA-46DB-B153-EAA55A4D6C2D}"/>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a:extLst>
            <a:ext uri="{FF2B5EF4-FFF2-40B4-BE49-F238E27FC236}">
              <a16:creationId xmlns:a16="http://schemas.microsoft.com/office/drawing/2014/main" id="{8F137A2F-9B45-4C7C-86A7-7BE71152FF21}"/>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a:extLst>
            <a:ext uri="{FF2B5EF4-FFF2-40B4-BE49-F238E27FC236}">
              <a16:creationId xmlns:a16="http://schemas.microsoft.com/office/drawing/2014/main" id="{7FE971B6-8BC5-4A72-B8B6-47D42748FF25}"/>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a:extLst>
            <a:ext uri="{FF2B5EF4-FFF2-40B4-BE49-F238E27FC236}">
              <a16:creationId xmlns:a16="http://schemas.microsoft.com/office/drawing/2014/main" id="{20A49114-C113-4927-AAC2-8F9DE0C486E6}"/>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公債費以外では類似団体の平均を１０．０％と大きく下回っているが、今後の社会情勢等による扶助費や補助費の増加及び税制改革等による物件費等の増加、また特別会計への繰出金の増加等が懸念される中で、今後も歳出の抑制と歳入確保に向けた取り組みが必要である。</a:t>
          </a:r>
        </a:p>
      </xdr:txBody>
    </xdr:sp>
    <xdr:clientData/>
  </xdr:twoCellAnchor>
  <xdr:oneCellAnchor>
    <xdr:from>
      <xdr:col>18</xdr:col>
      <xdr:colOff>44450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E1B8563C-0885-439C-B0A1-815DAE67EB5E}"/>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a:extLst>
            <a:ext uri="{FF2B5EF4-FFF2-40B4-BE49-F238E27FC236}">
              <a16:creationId xmlns:a16="http://schemas.microsoft.com/office/drawing/2014/main" id="{6C50E99E-DFD7-411D-8FBB-FCC9F422713C}"/>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20806C53-725A-4A5E-9CE6-47E1C5AF153F}"/>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a:extLst>
            <a:ext uri="{FF2B5EF4-FFF2-40B4-BE49-F238E27FC236}">
              <a16:creationId xmlns:a16="http://schemas.microsoft.com/office/drawing/2014/main" id="{8D8C4429-385E-41E3-8B64-473A149E003C}"/>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a:extLst>
            <a:ext uri="{FF2B5EF4-FFF2-40B4-BE49-F238E27FC236}">
              <a16:creationId xmlns:a16="http://schemas.microsoft.com/office/drawing/2014/main" id="{86313530-388E-4C3F-B593-C677C3166D98}"/>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a:extLst>
            <a:ext uri="{FF2B5EF4-FFF2-40B4-BE49-F238E27FC236}">
              <a16:creationId xmlns:a16="http://schemas.microsoft.com/office/drawing/2014/main" id="{51EE7919-9A06-4E11-8DB1-427EAA0F262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328B1C60-8755-4585-8921-8405DF4266EC}"/>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a:extLst>
            <a:ext uri="{FF2B5EF4-FFF2-40B4-BE49-F238E27FC236}">
              <a16:creationId xmlns:a16="http://schemas.microsoft.com/office/drawing/2014/main" id="{E158C572-703E-49A2-A796-1ECAE0355D27}"/>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78D2B7BE-1CC6-4C86-90BF-B58137926C5D}"/>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a:extLst>
            <a:ext uri="{FF2B5EF4-FFF2-40B4-BE49-F238E27FC236}">
              <a16:creationId xmlns:a16="http://schemas.microsoft.com/office/drawing/2014/main" id="{83AC238C-A576-486E-BA56-39D3602EEAE6}"/>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94592C3A-B3B9-47ED-847F-660A81B64E8D}"/>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a:extLst>
            <a:ext uri="{FF2B5EF4-FFF2-40B4-BE49-F238E27FC236}">
              <a16:creationId xmlns:a16="http://schemas.microsoft.com/office/drawing/2014/main" id="{249F415F-CF4F-4A40-8B4D-AC3A61717837}"/>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A9071C75-8751-4BFF-BF13-AA2EA02932C6}"/>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a:extLst>
            <a:ext uri="{FF2B5EF4-FFF2-40B4-BE49-F238E27FC236}">
              <a16:creationId xmlns:a16="http://schemas.microsoft.com/office/drawing/2014/main" id="{C6B9BEDD-3DA0-43A4-A9A1-C123CB41E3CA}"/>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CC82EFDB-63F5-4C4B-ACBB-3C4D9CA02ECD}"/>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a:extLst>
            <a:ext uri="{FF2B5EF4-FFF2-40B4-BE49-F238E27FC236}">
              <a16:creationId xmlns:a16="http://schemas.microsoft.com/office/drawing/2014/main" id="{5B569C5B-690E-4BAE-A2A0-7E2076C0D425}"/>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a:extLst>
            <a:ext uri="{FF2B5EF4-FFF2-40B4-BE49-F238E27FC236}">
              <a16:creationId xmlns:a16="http://schemas.microsoft.com/office/drawing/2014/main" id="{B8296FA3-8AB7-430E-8A4F-7E40C20B7745}"/>
            </a:ext>
          </a:extLst>
        </xdr:cNvPr>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a:extLst>
            <a:ext uri="{FF2B5EF4-FFF2-40B4-BE49-F238E27FC236}">
              <a16:creationId xmlns:a16="http://schemas.microsoft.com/office/drawing/2014/main" id="{518E62CF-0E6A-416B-94F7-CC29BC37D4FC}"/>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a:extLst>
            <a:ext uri="{FF2B5EF4-FFF2-40B4-BE49-F238E27FC236}">
              <a16:creationId xmlns:a16="http://schemas.microsoft.com/office/drawing/2014/main" id="{A9646694-6C50-453F-9E94-FC17930564C3}"/>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a:extLst>
            <a:ext uri="{FF2B5EF4-FFF2-40B4-BE49-F238E27FC236}">
              <a16:creationId xmlns:a16="http://schemas.microsoft.com/office/drawing/2014/main" id="{20BE57D8-EEC6-4BE5-BB0F-AFB1F6D6ABFE}"/>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a:extLst>
            <a:ext uri="{FF2B5EF4-FFF2-40B4-BE49-F238E27FC236}">
              <a16:creationId xmlns:a16="http://schemas.microsoft.com/office/drawing/2014/main" id="{D347F325-1C12-4223-8084-9E9792211D56}"/>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119380</xdr:rowOff>
    </xdr:from>
    <xdr:to>
      <xdr:col>24</xdr:col>
      <xdr:colOff>31750</xdr:colOff>
      <xdr:row>75</xdr:row>
      <xdr:rowOff>58420</xdr:rowOff>
    </xdr:to>
    <xdr:cxnSp macro="">
      <xdr:nvCxnSpPr>
        <xdr:cNvPr id="422" name="直線コネクタ 421">
          <a:extLst>
            <a:ext uri="{FF2B5EF4-FFF2-40B4-BE49-F238E27FC236}">
              <a16:creationId xmlns:a16="http://schemas.microsoft.com/office/drawing/2014/main" id="{2FDA1CD9-4AB9-4159-A122-5E88C05E3388}"/>
            </a:ext>
          </a:extLst>
        </xdr:cNvPr>
        <xdr:cNvCxnSpPr/>
      </xdr:nvCxnSpPr>
      <xdr:spPr>
        <a:xfrm>
          <a:off x="15671800" y="1280668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23" name="公債費以外平均値テキスト">
          <a:extLst>
            <a:ext uri="{FF2B5EF4-FFF2-40B4-BE49-F238E27FC236}">
              <a16:creationId xmlns:a16="http://schemas.microsoft.com/office/drawing/2014/main" id="{E16D7D7A-548D-4479-9831-43918AE671F1}"/>
            </a:ext>
          </a:extLst>
        </xdr:cNvPr>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a:extLst>
            <a:ext uri="{FF2B5EF4-FFF2-40B4-BE49-F238E27FC236}">
              <a16:creationId xmlns:a16="http://schemas.microsoft.com/office/drawing/2014/main" id="{4F249FA8-9C69-4843-810A-F846F43F035A}"/>
            </a:ext>
          </a:extLst>
        </xdr:cNvPr>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74</xdr:row>
      <xdr:rowOff>119380</xdr:rowOff>
    </xdr:from>
    <xdr:to>
      <xdr:col>22</xdr:col>
      <xdr:colOff>565150</xdr:colOff>
      <xdr:row>75</xdr:row>
      <xdr:rowOff>43180</xdr:rowOff>
    </xdr:to>
    <xdr:cxnSp macro="">
      <xdr:nvCxnSpPr>
        <xdr:cNvPr id="425" name="直線コネクタ 424">
          <a:extLst>
            <a:ext uri="{FF2B5EF4-FFF2-40B4-BE49-F238E27FC236}">
              <a16:creationId xmlns:a16="http://schemas.microsoft.com/office/drawing/2014/main" id="{A55D9D8B-40BF-4010-BF91-EA32B8F9E00F}"/>
            </a:ext>
          </a:extLst>
        </xdr:cNvPr>
        <xdr:cNvCxnSpPr/>
      </xdr:nvCxnSpPr>
      <xdr:spPr>
        <a:xfrm flipV="1">
          <a:off x="14782800" y="128066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a:extLst>
            <a:ext uri="{FF2B5EF4-FFF2-40B4-BE49-F238E27FC236}">
              <a16:creationId xmlns:a16="http://schemas.microsoft.com/office/drawing/2014/main" id="{800773C5-D4F0-4C2E-9643-EDA6B1B84EDE}"/>
            </a:ext>
          </a:extLst>
        </xdr:cNvPr>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77</xdr:row>
      <xdr:rowOff>78757</xdr:rowOff>
    </xdr:from>
    <xdr:ext cx="736600" cy="259045"/>
    <xdr:sp macro="" textlink="">
      <xdr:nvSpPr>
        <xdr:cNvPr id="427" name="テキスト ボックス 426">
          <a:extLst>
            <a:ext uri="{FF2B5EF4-FFF2-40B4-BE49-F238E27FC236}">
              <a16:creationId xmlns:a16="http://schemas.microsoft.com/office/drawing/2014/main" id="{52FFB57A-93C4-494F-A64F-416D7BAFAE96}"/>
            </a:ext>
          </a:extLst>
        </xdr:cNvPr>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43180</xdr:rowOff>
    </xdr:from>
    <xdr:to>
      <xdr:col>21</xdr:col>
      <xdr:colOff>361950</xdr:colOff>
      <xdr:row>75</xdr:row>
      <xdr:rowOff>142240</xdr:rowOff>
    </xdr:to>
    <xdr:cxnSp macro="">
      <xdr:nvCxnSpPr>
        <xdr:cNvPr id="428" name="直線コネクタ 427">
          <a:extLst>
            <a:ext uri="{FF2B5EF4-FFF2-40B4-BE49-F238E27FC236}">
              <a16:creationId xmlns:a16="http://schemas.microsoft.com/office/drawing/2014/main" id="{86764B60-9AC0-43FD-904B-AF058711DD55}"/>
            </a:ext>
          </a:extLst>
        </xdr:cNvPr>
        <xdr:cNvCxnSpPr/>
      </xdr:nvCxnSpPr>
      <xdr:spPr>
        <a:xfrm flipV="1">
          <a:off x="13893800" y="1290193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a:extLst>
            <a:ext uri="{FF2B5EF4-FFF2-40B4-BE49-F238E27FC236}">
              <a16:creationId xmlns:a16="http://schemas.microsoft.com/office/drawing/2014/main" id="{83A962E6-03A2-49E1-A7F6-010FD9FC4741}"/>
            </a:ext>
          </a:extLst>
        </xdr:cNvPr>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77</xdr:row>
      <xdr:rowOff>97807</xdr:rowOff>
    </xdr:from>
    <xdr:ext cx="762000" cy="259045"/>
    <xdr:sp macro="" textlink="">
      <xdr:nvSpPr>
        <xdr:cNvPr id="430" name="テキスト ボックス 429">
          <a:extLst>
            <a:ext uri="{FF2B5EF4-FFF2-40B4-BE49-F238E27FC236}">
              <a16:creationId xmlns:a16="http://schemas.microsoft.com/office/drawing/2014/main" id="{6499474A-88E3-45F5-89DD-86C49E67F613}"/>
            </a:ext>
          </a:extLst>
        </xdr:cNvPr>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92710</xdr:rowOff>
    </xdr:from>
    <xdr:to>
      <xdr:col>20</xdr:col>
      <xdr:colOff>158750</xdr:colOff>
      <xdr:row>75</xdr:row>
      <xdr:rowOff>142240</xdr:rowOff>
    </xdr:to>
    <xdr:cxnSp macro="">
      <xdr:nvCxnSpPr>
        <xdr:cNvPr id="431" name="直線コネクタ 430">
          <a:extLst>
            <a:ext uri="{FF2B5EF4-FFF2-40B4-BE49-F238E27FC236}">
              <a16:creationId xmlns:a16="http://schemas.microsoft.com/office/drawing/2014/main" id="{1024AA9D-769D-4A25-818E-1BC42251A531}"/>
            </a:ext>
          </a:extLst>
        </xdr:cNvPr>
        <xdr:cNvCxnSpPr/>
      </xdr:nvCxnSpPr>
      <xdr:spPr>
        <a:xfrm>
          <a:off x="13004800" y="1278001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a:extLst>
            <a:ext uri="{FF2B5EF4-FFF2-40B4-BE49-F238E27FC236}">
              <a16:creationId xmlns:a16="http://schemas.microsoft.com/office/drawing/2014/main" id="{9D545E83-1EB4-47B8-A426-3C00CAE0DAA0}"/>
            </a:ext>
          </a:extLst>
        </xdr:cNvPr>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77</xdr:row>
      <xdr:rowOff>63516</xdr:rowOff>
    </xdr:from>
    <xdr:ext cx="762000" cy="259045"/>
    <xdr:sp macro="" textlink="">
      <xdr:nvSpPr>
        <xdr:cNvPr id="433" name="テキスト ボックス 432">
          <a:extLst>
            <a:ext uri="{FF2B5EF4-FFF2-40B4-BE49-F238E27FC236}">
              <a16:creationId xmlns:a16="http://schemas.microsoft.com/office/drawing/2014/main" id="{B8FC5E58-A8EC-4590-91ED-F5D2DAB5A136}"/>
            </a:ext>
          </a:extLst>
        </xdr:cNvPr>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a:extLst>
            <a:ext uri="{FF2B5EF4-FFF2-40B4-BE49-F238E27FC236}">
              <a16:creationId xmlns:a16="http://schemas.microsoft.com/office/drawing/2014/main" id="{2E2B902B-A9E8-4C60-A0F0-2742BB260915}"/>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76</xdr:row>
      <xdr:rowOff>162577</xdr:rowOff>
    </xdr:from>
    <xdr:ext cx="762000" cy="259045"/>
    <xdr:sp macro="" textlink="">
      <xdr:nvSpPr>
        <xdr:cNvPr id="435" name="テキスト ボックス 434">
          <a:extLst>
            <a:ext uri="{FF2B5EF4-FFF2-40B4-BE49-F238E27FC236}">
              <a16:creationId xmlns:a16="http://schemas.microsoft.com/office/drawing/2014/main" id="{8307BC84-B74E-432A-B5E6-502445A6BD4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F1FCF3E4-33AE-4254-A965-887352EA818A}"/>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45A9E65C-C038-49D6-97B8-CC666D567763}"/>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43D84A3F-9ADD-405F-A372-DF32CF97B9C6}"/>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AC4F0A81-FAED-4E0A-948F-AD156868C8B1}"/>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8989C98C-8834-4B90-A75F-A19F90A5F023}"/>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7620</xdr:rowOff>
    </xdr:from>
    <xdr:to>
      <xdr:col>24</xdr:col>
      <xdr:colOff>82550</xdr:colOff>
      <xdr:row>75</xdr:row>
      <xdr:rowOff>109220</xdr:rowOff>
    </xdr:to>
    <xdr:sp macro="" textlink="">
      <xdr:nvSpPr>
        <xdr:cNvPr id="441" name="円/楕円 440">
          <a:extLst>
            <a:ext uri="{FF2B5EF4-FFF2-40B4-BE49-F238E27FC236}">
              <a16:creationId xmlns:a16="http://schemas.microsoft.com/office/drawing/2014/main" id="{785D5313-7AFE-4A49-884E-48EFF2590A03}"/>
            </a:ext>
          </a:extLst>
        </xdr:cNvPr>
        <xdr:cNvSpPr/>
      </xdr:nvSpPr>
      <xdr:spPr>
        <a:xfrm>
          <a:off x="16459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74</xdr:row>
      <xdr:rowOff>24147</xdr:rowOff>
    </xdr:from>
    <xdr:ext cx="762000" cy="259045"/>
    <xdr:sp macro="" textlink="">
      <xdr:nvSpPr>
        <xdr:cNvPr id="442" name="公債費以外該当値テキスト">
          <a:extLst>
            <a:ext uri="{FF2B5EF4-FFF2-40B4-BE49-F238E27FC236}">
              <a16:creationId xmlns:a16="http://schemas.microsoft.com/office/drawing/2014/main" id="{3F438EC6-3BF7-49FF-9AF4-CE21F2B29ED7}"/>
            </a:ext>
          </a:extLst>
        </xdr:cNvPr>
        <xdr:cNvSpPr txBox="1"/>
      </xdr:nvSpPr>
      <xdr:spPr>
        <a:xfrm>
          <a:off x="165989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68580</xdr:rowOff>
    </xdr:from>
    <xdr:to>
      <xdr:col>22</xdr:col>
      <xdr:colOff>615950</xdr:colOff>
      <xdr:row>74</xdr:row>
      <xdr:rowOff>170180</xdr:rowOff>
    </xdr:to>
    <xdr:sp macro="" textlink="">
      <xdr:nvSpPr>
        <xdr:cNvPr id="443" name="円/楕円 442">
          <a:extLst>
            <a:ext uri="{FF2B5EF4-FFF2-40B4-BE49-F238E27FC236}">
              <a16:creationId xmlns:a16="http://schemas.microsoft.com/office/drawing/2014/main" id="{6A378414-47D6-4796-A6B9-48DCDE06D7CF}"/>
            </a:ext>
          </a:extLst>
        </xdr:cNvPr>
        <xdr:cNvSpPr/>
      </xdr:nvSpPr>
      <xdr:spPr>
        <a:xfrm>
          <a:off x="15621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73</xdr:row>
      <xdr:rowOff>8907</xdr:rowOff>
    </xdr:from>
    <xdr:ext cx="736600" cy="259045"/>
    <xdr:sp macro="" textlink="">
      <xdr:nvSpPr>
        <xdr:cNvPr id="444" name="テキスト ボックス 443">
          <a:extLst>
            <a:ext uri="{FF2B5EF4-FFF2-40B4-BE49-F238E27FC236}">
              <a16:creationId xmlns:a16="http://schemas.microsoft.com/office/drawing/2014/main" id="{789EA03E-7289-4931-BBDF-4C999BCE0B1F}"/>
            </a:ext>
          </a:extLst>
        </xdr:cNvPr>
        <xdr:cNvSpPr txBox="1"/>
      </xdr:nvSpPr>
      <xdr:spPr>
        <a:xfrm>
          <a:off x="15290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163830</xdr:rowOff>
    </xdr:from>
    <xdr:to>
      <xdr:col>21</xdr:col>
      <xdr:colOff>412750</xdr:colOff>
      <xdr:row>75</xdr:row>
      <xdr:rowOff>93980</xdr:rowOff>
    </xdr:to>
    <xdr:sp macro="" textlink="">
      <xdr:nvSpPr>
        <xdr:cNvPr id="445" name="円/楕円 444">
          <a:extLst>
            <a:ext uri="{FF2B5EF4-FFF2-40B4-BE49-F238E27FC236}">
              <a16:creationId xmlns:a16="http://schemas.microsoft.com/office/drawing/2014/main" id="{B6385E62-EB3D-4DDF-AFFA-AFE4E79BE754}"/>
            </a:ext>
          </a:extLst>
        </xdr:cNvPr>
        <xdr:cNvSpPr/>
      </xdr:nvSpPr>
      <xdr:spPr>
        <a:xfrm>
          <a:off x="14732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73</xdr:row>
      <xdr:rowOff>104157</xdr:rowOff>
    </xdr:from>
    <xdr:ext cx="762000" cy="259045"/>
    <xdr:sp macro="" textlink="">
      <xdr:nvSpPr>
        <xdr:cNvPr id="446" name="テキスト ボックス 445">
          <a:extLst>
            <a:ext uri="{FF2B5EF4-FFF2-40B4-BE49-F238E27FC236}">
              <a16:creationId xmlns:a16="http://schemas.microsoft.com/office/drawing/2014/main" id="{BCE52D41-8495-42E9-BDCC-8E5854EAB12B}"/>
            </a:ext>
          </a:extLst>
        </xdr:cNvPr>
        <xdr:cNvSpPr txBox="1"/>
      </xdr:nvSpPr>
      <xdr:spPr>
        <a:xfrm>
          <a:off x="14401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91440</xdr:rowOff>
    </xdr:from>
    <xdr:to>
      <xdr:col>20</xdr:col>
      <xdr:colOff>209550</xdr:colOff>
      <xdr:row>76</xdr:row>
      <xdr:rowOff>21589</xdr:rowOff>
    </xdr:to>
    <xdr:sp macro="" textlink="">
      <xdr:nvSpPr>
        <xdr:cNvPr id="447" name="円/楕円 446">
          <a:extLst>
            <a:ext uri="{FF2B5EF4-FFF2-40B4-BE49-F238E27FC236}">
              <a16:creationId xmlns:a16="http://schemas.microsoft.com/office/drawing/2014/main" id="{1DB3AA55-873D-4E23-9CFC-10C528FBC2AA}"/>
            </a:ext>
          </a:extLst>
        </xdr:cNvPr>
        <xdr:cNvSpPr/>
      </xdr:nvSpPr>
      <xdr:spPr>
        <a:xfrm>
          <a:off x="13843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74</xdr:row>
      <xdr:rowOff>31767</xdr:rowOff>
    </xdr:from>
    <xdr:ext cx="762000" cy="259045"/>
    <xdr:sp macro="" textlink="">
      <xdr:nvSpPr>
        <xdr:cNvPr id="448" name="テキスト ボックス 447">
          <a:extLst>
            <a:ext uri="{FF2B5EF4-FFF2-40B4-BE49-F238E27FC236}">
              <a16:creationId xmlns:a16="http://schemas.microsoft.com/office/drawing/2014/main" id="{824EC2D3-C47D-488D-A14A-6C3B9A7F8407}"/>
            </a:ext>
          </a:extLst>
        </xdr:cNvPr>
        <xdr:cNvSpPr txBox="1"/>
      </xdr:nvSpPr>
      <xdr:spPr>
        <a:xfrm>
          <a:off x="13512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41910</xdr:rowOff>
    </xdr:from>
    <xdr:to>
      <xdr:col>19</xdr:col>
      <xdr:colOff>6350</xdr:colOff>
      <xdr:row>74</xdr:row>
      <xdr:rowOff>143510</xdr:rowOff>
    </xdr:to>
    <xdr:sp macro="" textlink="">
      <xdr:nvSpPr>
        <xdr:cNvPr id="449" name="円/楕円 448">
          <a:extLst>
            <a:ext uri="{FF2B5EF4-FFF2-40B4-BE49-F238E27FC236}">
              <a16:creationId xmlns:a16="http://schemas.microsoft.com/office/drawing/2014/main" id="{4DBA0EF3-BF82-413A-AA38-27443E3529B4}"/>
            </a:ext>
          </a:extLst>
        </xdr:cNvPr>
        <xdr:cNvSpPr/>
      </xdr:nvSpPr>
      <xdr:spPr>
        <a:xfrm>
          <a:off x="12954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72</xdr:row>
      <xdr:rowOff>153687</xdr:rowOff>
    </xdr:from>
    <xdr:ext cx="762000" cy="259045"/>
    <xdr:sp macro="" textlink="">
      <xdr:nvSpPr>
        <xdr:cNvPr id="450" name="テキスト ボックス 449">
          <a:extLst>
            <a:ext uri="{FF2B5EF4-FFF2-40B4-BE49-F238E27FC236}">
              <a16:creationId xmlns:a16="http://schemas.microsoft.com/office/drawing/2014/main" id="{F397C2F7-FC28-448D-9765-ABC64A586C50}"/>
            </a:ext>
          </a:extLst>
        </xdr:cNvPr>
        <xdr:cNvSpPr txBox="1"/>
      </xdr:nvSpPr>
      <xdr:spPr>
        <a:xfrm>
          <a:off x="12623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4097" name="グラフ3">
          <a:extLst>
            <a:ext uri="{FF2B5EF4-FFF2-40B4-BE49-F238E27FC236}">
              <a16:creationId xmlns:a16="http://schemas.microsoft.com/office/drawing/2014/main" id="{FA756116-EB17-4311-BB97-961678DB38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B56F10E3-C8E1-4CC0-B92E-BAFB700908CD}"/>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099" name="団体名称ボックス1">
          <a:extLst>
            <a:ext uri="{FF2B5EF4-FFF2-40B4-BE49-F238E27FC236}">
              <a16:creationId xmlns:a16="http://schemas.microsoft.com/office/drawing/2014/main" id="{E2281104-F12A-4A19-BEA1-ACFE4E354AE4}"/>
            </a:ext>
          </a:extLst>
        </xdr:cNvPr>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4100" name="団体名称ボックス2">
          <a:extLst>
            <a:ext uri="{FF2B5EF4-FFF2-40B4-BE49-F238E27FC236}">
              <a16:creationId xmlns:a16="http://schemas.microsoft.com/office/drawing/2014/main" id="{7CA85E35-46C9-4FEC-B7F2-8E4DE1AF9582}"/>
            </a:ext>
          </a:extLst>
        </xdr:cNvPr>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E205269D-F013-4BB3-89A0-485FCAF6D5C2}"/>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岡山県鏡野町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4102" name="正方形/長方形 6">
          <a:extLst>
            <a:ext uri="{FF2B5EF4-FFF2-40B4-BE49-F238E27FC236}">
              <a16:creationId xmlns:a16="http://schemas.microsoft.com/office/drawing/2014/main" id="{E2919576-286D-4F25-8B44-24FA5700E8DB}"/>
            </a:ext>
          </a:extLst>
        </xdr:cNvPr>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4103" name="正方形/長方形 7">
          <a:extLst>
            <a:ext uri="{FF2B5EF4-FFF2-40B4-BE49-F238E27FC236}">
              <a16:creationId xmlns:a16="http://schemas.microsoft.com/office/drawing/2014/main" id="{C864BC65-93A7-448D-96AD-B355EA2A2284}"/>
            </a:ext>
          </a:extLst>
        </xdr:cNvPr>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AA443659-3BA0-4005-A246-72FE3AC62C63}"/>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4105" name="角丸四角形 9">
          <a:extLst>
            <a:ext uri="{FF2B5EF4-FFF2-40B4-BE49-F238E27FC236}">
              <a16:creationId xmlns:a16="http://schemas.microsoft.com/office/drawing/2014/main" id="{A2950850-FDC4-48D8-A61D-320A69EE47CD}"/>
            </a:ext>
          </a:extLst>
        </xdr:cNvPr>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D187F55C-A7E9-467B-B31B-C39BDDBB254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4107" name="直線コネクタ 11">
          <a:extLst>
            <a:ext uri="{FF2B5EF4-FFF2-40B4-BE49-F238E27FC236}">
              <a16:creationId xmlns:a16="http://schemas.microsoft.com/office/drawing/2014/main" id="{61FBA16E-7E43-4D12-ADBF-BBC3C6797E67}"/>
            </a:ext>
          </a:extLst>
        </xdr:cNvPr>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4108" name="円/楕円 12">
          <a:extLst>
            <a:ext uri="{FF2B5EF4-FFF2-40B4-BE49-F238E27FC236}">
              <a16:creationId xmlns:a16="http://schemas.microsoft.com/office/drawing/2014/main" id="{71F803D8-4664-4557-B9C7-A92B09668AD6}"/>
            </a:ext>
          </a:extLst>
        </xdr:cNvPr>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4109" name="フローチャート : 判断 13">
          <a:extLst>
            <a:ext uri="{FF2B5EF4-FFF2-40B4-BE49-F238E27FC236}">
              <a16:creationId xmlns:a16="http://schemas.microsoft.com/office/drawing/2014/main" id="{B1DD57A8-4491-4D19-AA4E-D55D8207704E}"/>
            </a:ext>
          </a:extLst>
        </xdr:cNvPr>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71A8F321-DBC8-4F2C-9B65-0FE5BCD6724B}"/>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89A51EE-8B11-430C-8332-D1C0A2B63D39}"/>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6</xdr:row>
      <xdr:rowOff>0</xdr:rowOff>
    </xdr:from>
    <xdr:to>
      <xdr:col>1</xdr:col>
      <xdr:colOff>323850</xdr:colOff>
      <xdr:row>12</xdr:row>
      <xdr:rowOff>114300</xdr:rowOff>
    </xdr:to>
    <xdr:sp macro="" textlink="">
      <xdr:nvSpPr>
        <xdr:cNvPr id="4112" name="角丸四角形 16">
          <a:extLst>
            <a:ext uri="{FF2B5EF4-FFF2-40B4-BE49-F238E27FC236}">
              <a16:creationId xmlns:a16="http://schemas.microsoft.com/office/drawing/2014/main" id="{A3ACBCAD-BE08-41F3-B3BE-4F6DCFB27196}"/>
            </a:ext>
          </a:extLst>
        </xdr:cNvPr>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98E3E278-2354-475A-AE46-824B8267DED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5FF0B1DA-E1D0-45FD-ADCF-D65B1BD05EE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2E4B343C-7122-4741-8667-FD7634FADDFC}"/>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4116" name="直線コネクタ 20">
          <a:extLst>
            <a:ext uri="{FF2B5EF4-FFF2-40B4-BE49-F238E27FC236}">
              <a16:creationId xmlns:a16="http://schemas.microsoft.com/office/drawing/2014/main" id="{E0843A73-B78B-4B94-85EA-235947082DA3}"/>
            </a:ext>
          </a:extLst>
        </xdr:cNvPr>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4117" name="直線コネクタ 21">
          <a:extLst>
            <a:ext uri="{FF2B5EF4-FFF2-40B4-BE49-F238E27FC236}">
              <a16:creationId xmlns:a16="http://schemas.microsoft.com/office/drawing/2014/main" id="{4C6C08C2-2640-4ECD-8706-C49B7433FD82}"/>
            </a:ext>
          </a:extLst>
        </xdr:cNvPr>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4118" name="直線コネクタ 22">
          <a:extLst>
            <a:ext uri="{FF2B5EF4-FFF2-40B4-BE49-F238E27FC236}">
              <a16:creationId xmlns:a16="http://schemas.microsoft.com/office/drawing/2014/main" id="{6B20077B-0564-4A7D-A238-BFF0D5ED6D0D}"/>
            </a:ext>
          </a:extLst>
        </xdr:cNvPr>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4119" name="直線コネクタ 23">
          <a:extLst>
            <a:ext uri="{FF2B5EF4-FFF2-40B4-BE49-F238E27FC236}">
              <a16:creationId xmlns:a16="http://schemas.microsoft.com/office/drawing/2014/main" id="{105D3815-3735-455C-9534-974DA5224EC7}"/>
            </a:ext>
          </a:extLst>
        </xdr:cNvPr>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4120" name="直線コネクタ 24">
          <a:extLst>
            <a:ext uri="{FF2B5EF4-FFF2-40B4-BE49-F238E27FC236}">
              <a16:creationId xmlns:a16="http://schemas.microsoft.com/office/drawing/2014/main" id="{AD78FFE3-D6A0-485A-B3A2-D358BE3F0D5D}"/>
            </a:ext>
          </a:extLst>
        </xdr:cNvPr>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4121" name="円/楕円 25">
          <a:extLst>
            <a:ext uri="{FF2B5EF4-FFF2-40B4-BE49-F238E27FC236}">
              <a16:creationId xmlns:a16="http://schemas.microsoft.com/office/drawing/2014/main" id="{0C29D24D-2586-4757-8290-1BE7FA30AA5E}"/>
            </a:ext>
          </a:extLst>
        </xdr:cNvPr>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4122" name="フローチャート : 判断 26">
          <a:extLst>
            <a:ext uri="{FF2B5EF4-FFF2-40B4-BE49-F238E27FC236}">
              <a16:creationId xmlns:a16="http://schemas.microsoft.com/office/drawing/2014/main" id="{699998CF-CBEC-4B7C-B59C-11D6AB3EFFBF}"/>
            </a:ext>
          </a:extLst>
        </xdr:cNvPr>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123" name="正方形/長方形 27">
          <a:extLst>
            <a:ext uri="{FF2B5EF4-FFF2-40B4-BE49-F238E27FC236}">
              <a16:creationId xmlns:a16="http://schemas.microsoft.com/office/drawing/2014/main" id="{B3D64FC3-07D7-4302-AA4C-5DE4A6733191}"/>
            </a:ext>
          </a:extLst>
        </xdr:cNvPr>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7</xdr:row>
      <xdr:rowOff>22225</xdr:rowOff>
    </xdr:from>
    <xdr:ext cx="411651" cy="275717"/>
    <xdr:sp macro="" textlink="">
      <xdr:nvSpPr>
        <xdr:cNvPr id="29" name="テキスト ボックス 28">
          <a:extLst>
            <a:ext uri="{FF2B5EF4-FFF2-40B4-BE49-F238E27FC236}">
              <a16:creationId xmlns:a16="http://schemas.microsoft.com/office/drawing/2014/main" id="{94FEAA7E-2E21-4191-862A-D0FB61E3C8C4}"/>
            </a:ext>
          </a:extLst>
        </xdr:cNvPr>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4125" name="直線コネクタ 29">
          <a:extLst>
            <a:ext uri="{FF2B5EF4-FFF2-40B4-BE49-F238E27FC236}">
              <a16:creationId xmlns:a16="http://schemas.microsoft.com/office/drawing/2014/main" id="{1A303BD6-E0E8-41E1-A76B-FE2059483E4A}"/>
            </a:ext>
          </a:extLst>
        </xdr:cNvPr>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98430E17-9BC9-435E-8747-A04A39744459}"/>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20</xdr:row>
      <xdr:rowOff>76200</xdr:rowOff>
    </xdr:from>
    <xdr:to>
      <xdr:col>5</xdr:col>
      <xdr:colOff>733425</xdr:colOff>
      <xdr:row>20</xdr:row>
      <xdr:rowOff>76200</xdr:rowOff>
    </xdr:to>
    <xdr:cxnSp macro="">
      <xdr:nvCxnSpPr>
        <xdr:cNvPr id="4127" name="直線コネクタ 31">
          <a:extLst>
            <a:ext uri="{FF2B5EF4-FFF2-40B4-BE49-F238E27FC236}">
              <a16:creationId xmlns:a16="http://schemas.microsoft.com/office/drawing/2014/main" id="{92F15CA4-D93A-4BF5-9445-7FA3040B6093}"/>
            </a:ext>
          </a:extLst>
        </xdr:cNvPr>
        <xdr:cNvCxnSpPr>
          <a:cxnSpLocks noChangeShapeType="1"/>
        </xdr:cNvCxnSpPr>
      </xdr:nvCxnSpPr>
      <xdr:spPr bwMode="auto">
        <a:xfrm>
          <a:off x="2162175" y="3552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CE343FD0-EDCD-4240-B634-5AC0199196E4}"/>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18</xdr:row>
      <xdr:rowOff>38100</xdr:rowOff>
    </xdr:from>
    <xdr:to>
      <xdr:col>5</xdr:col>
      <xdr:colOff>733425</xdr:colOff>
      <xdr:row>18</xdr:row>
      <xdr:rowOff>38100</xdr:rowOff>
    </xdr:to>
    <xdr:cxnSp macro="">
      <xdr:nvCxnSpPr>
        <xdr:cNvPr id="4129" name="直線コネクタ 33">
          <a:extLst>
            <a:ext uri="{FF2B5EF4-FFF2-40B4-BE49-F238E27FC236}">
              <a16:creationId xmlns:a16="http://schemas.microsoft.com/office/drawing/2014/main" id="{2E34DA0B-E2CD-4F19-810A-CCC649D462CE}"/>
            </a:ext>
          </a:extLst>
        </xdr:cNvPr>
        <xdr:cNvCxnSpPr>
          <a:cxnSpLocks noChangeShapeType="1"/>
        </xdr:cNvCxnSpPr>
      </xdr:nvCxnSpPr>
      <xdr:spPr bwMode="auto">
        <a:xfrm>
          <a:off x="2162175" y="3171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2EDEDA6B-B963-46E2-8B09-DBB5FD91F97C}"/>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16</xdr:row>
      <xdr:rowOff>0</xdr:rowOff>
    </xdr:from>
    <xdr:to>
      <xdr:col>5</xdr:col>
      <xdr:colOff>733425</xdr:colOff>
      <xdr:row>16</xdr:row>
      <xdr:rowOff>0</xdr:rowOff>
    </xdr:to>
    <xdr:cxnSp macro="">
      <xdr:nvCxnSpPr>
        <xdr:cNvPr id="4131" name="直線コネクタ 35">
          <a:extLst>
            <a:ext uri="{FF2B5EF4-FFF2-40B4-BE49-F238E27FC236}">
              <a16:creationId xmlns:a16="http://schemas.microsoft.com/office/drawing/2014/main" id="{D3653FC2-5294-409C-9626-508462AB331B}"/>
            </a:ext>
          </a:extLst>
        </xdr:cNvPr>
        <xdr:cNvCxnSpPr>
          <a:cxnSpLocks noChangeShapeType="1"/>
        </xdr:cNvCxnSpPr>
      </xdr:nvCxnSpPr>
      <xdr:spPr bwMode="auto">
        <a:xfrm>
          <a:off x="2162175" y="2790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38A0F986-BCA5-405C-906A-0750C0AED9D4}"/>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1028700</xdr:colOff>
      <xdr:row>13</xdr:row>
      <xdr:rowOff>133350</xdr:rowOff>
    </xdr:from>
    <xdr:to>
      <xdr:col>5</xdr:col>
      <xdr:colOff>733425</xdr:colOff>
      <xdr:row>13</xdr:row>
      <xdr:rowOff>133350</xdr:rowOff>
    </xdr:to>
    <xdr:cxnSp macro="">
      <xdr:nvCxnSpPr>
        <xdr:cNvPr id="4133" name="直線コネクタ 37">
          <a:extLst>
            <a:ext uri="{FF2B5EF4-FFF2-40B4-BE49-F238E27FC236}">
              <a16:creationId xmlns:a16="http://schemas.microsoft.com/office/drawing/2014/main" id="{DF55170B-8DF8-4C77-9174-36863520D448}"/>
            </a:ext>
          </a:extLst>
        </xdr:cNvPr>
        <xdr:cNvCxnSpPr>
          <a:cxnSpLocks noChangeShapeType="1"/>
        </xdr:cNvCxnSpPr>
      </xdr:nvCxnSpPr>
      <xdr:spPr bwMode="auto">
        <a:xfrm>
          <a:off x="2162175" y="2409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EB50B23E-7370-482A-B2E1-82D18608683A}"/>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1028700</xdr:colOff>
      <xdr:row>11</xdr:row>
      <xdr:rowOff>95250</xdr:rowOff>
    </xdr:from>
    <xdr:to>
      <xdr:col>5</xdr:col>
      <xdr:colOff>733425</xdr:colOff>
      <xdr:row>11</xdr:row>
      <xdr:rowOff>95250</xdr:rowOff>
    </xdr:to>
    <xdr:cxnSp macro="">
      <xdr:nvCxnSpPr>
        <xdr:cNvPr id="4135" name="直線コネクタ 39">
          <a:extLst>
            <a:ext uri="{FF2B5EF4-FFF2-40B4-BE49-F238E27FC236}">
              <a16:creationId xmlns:a16="http://schemas.microsoft.com/office/drawing/2014/main" id="{F8BF038D-58FF-49C9-B0E7-4C9F62D1E4B2}"/>
            </a:ext>
          </a:extLst>
        </xdr:cNvPr>
        <xdr:cNvCxnSpPr>
          <a:cxnSpLocks noChangeShapeType="1"/>
        </xdr:cNvCxnSpPr>
      </xdr:nvCxnSpPr>
      <xdr:spPr bwMode="auto">
        <a:xfrm>
          <a:off x="2162175" y="2028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22FDB2A1-618B-4B9A-8E8E-2CF7E8691F08}"/>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4137" name="直線コネクタ 41">
          <a:extLst>
            <a:ext uri="{FF2B5EF4-FFF2-40B4-BE49-F238E27FC236}">
              <a16:creationId xmlns:a16="http://schemas.microsoft.com/office/drawing/2014/main" id="{F9213F54-292A-4765-B669-8E6A63985A76}"/>
            </a:ext>
          </a:extLst>
        </xdr:cNvPr>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1D0DDFF8-6D3B-446D-961C-2D9F0B1F509A}"/>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4139" name="人口1人当たり決算額の推移グラフ枠130">
          <a:extLst>
            <a:ext uri="{FF2B5EF4-FFF2-40B4-BE49-F238E27FC236}">
              <a16:creationId xmlns:a16="http://schemas.microsoft.com/office/drawing/2014/main" id="{6EAE3320-C703-48CB-94ED-9C3A52AA37D7}"/>
            </a:ext>
          </a:extLst>
        </xdr:cNvPr>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12</xdr:row>
      <xdr:rowOff>66675</xdr:rowOff>
    </xdr:from>
    <xdr:to>
      <xdr:col>4</xdr:col>
      <xdr:colOff>1114425</xdr:colOff>
      <xdr:row>19</xdr:row>
      <xdr:rowOff>161925</xdr:rowOff>
    </xdr:to>
    <xdr:cxnSp macro="">
      <xdr:nvCxnSpPr>
        <xdr:cNvPr id="4140" name="直線コネクタ 44">
          <a:extLst>
            <a:ext uri="{FF2B5EF4-FFF2-40B4-BE49-F238E27FC236}">
              <a16:creationId xmlns:a16="http://schemas.microsoft.com/office/drawing/2014/main" id="{1DDEDF20-9425-48D7-92AB-0677795192A2}"/>
            </a:ext>
          </a:extLst>
        </xdr:cNvPr>
        <xdr:cNvCxnSpPr>
          <a:cxnSpLocks noChangeShapeType="1"/>
        </xdr:cNvCxnSpPr>
      </xdr:nvCxnSpPr>
      <xdr:spPr bwMode="auto">
        <a:xfrm flipV="1">
          <a:off x="5648325" y="2171700"/>
          <a:ext cx="0" cy="1295400"/>
        </a:xfrm>
        <a:prstGeom prst="line">
          <a:avLst/>
        </a:prstGeom>
        <a:noFill/>
        <a:ln w="31750" algn="ctr">
          <a:solidFill>
            <a:srgbClr val="808080"/>
          </a:solidFill>
          <a:round/>
          <a:headEnd/>
          <a:tailEnd/>
        </a:ln>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a:extLst>
            <a:ext uri="{FF2B5EF4-FFF2-40B4-BE49-F238E27FC236}">
              <a16:creationId xmlns:a16="http://schemas.microsoft.com/office/drawing/2014/main" id="{74E53291-B078-46BD-95C0-A5B990189B8D}"/>
            </a:ext>
          </a:extLst>
        </xdr:cNvPr>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161925</xdr:rowOff>
    </xdr:from>
    <xdr:to>
      <xdr:col>5</xdr:col>
      <xdr:colOff>76200</xdr:colOff>
      <xdr:row>19</xdr:row>
      <xdr:rowOff>161925</xdr:rowOff>
    </xdr:to>
    <xdr:cxnSp macro="">
      <xdr:nvCxnSpPr>
        <xdr:cNvPr id="4142" name="直線コネクタ 46">
          <a:extLst>
            <a:ext uri="{FF2B5EF4-FFF2-40B4-BE49-F238E27FC236}">
              <a16:creationId xmlns:a16="http://schemas.microsoft.com/office/drawing/2014/main" id="{2FDBA355-BE8C-4119-98CD-A18F3B52832F}"/>
            </a:ext>
          </a:extLst>
        </xdr:cNvPr>
        <xdr:cNvCxnSpPr>
          <a:cxnSpLocks noChangeShapeType="1"/>
        </xdr:cNvCxnSpPr>
      </xdr:nvCxnSpPr>
      <xdr:spPr bwMode="auto">
        <a:xfrm>
          <a:off x="5562600" y="3467100"/>
          <a:ext cx="180975" cy="0"/>
        </a:xfrm>
        <a:prstGeom prst="line">
          <a:avLst/>
        </a:prstGeom>
        <a:noFill/>
        <a:ln w="19050" algn="ctr">
          <a:solidFill>
            <a:srgbClr val="000000"/>
          </a:solidFill>
          <a:round/>
          <a:headEnd/>
          <a:tailEnd/>
        </a:ln>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a:extLst>
            <a:ext uri="{FF2B5EF4-FFF2-40B4-BE49-F238E27FC236}">
              <a16:creationId xmlns:a16="http://schemas.microsoft.com/office/drawing/2014/main" id="{3811A432-CD28-46E7-A9AC-1AD09A3B171D}"/>
            </a:ext>
          </a:extLst>
        </xdr:cNvPr>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66675</xdr:rowOff>
    </xdr:from>
    <xdr:to>
      <xdr:col>5</xdr:col>
      <xdr:colOff>76200</xdr:colOff>
      <xdr:row>12</xdr:row>
      <xdr:rowOff>66675</xdr:rowOff>
    </xdr:to>
    <xdr:cxnSp macro="">
      <xdr:nvCxnSpPr>
        <xdr:cNvPr id="4144" name="直線コネクタ 48">
          <a:extLst>
            <a:ext uri="{FF2B5EF4-FFF2-40B4-BE49-F238E27FC236}">
              <a16:creationId xmlns:a16="http://schemas.microsoft.com/office/drawing/2014/main" id="{883B53BE-720A-468C-B1A9-6516E5F3029D}"/>
            </a:ext>
          </a:extLst>
        </xdr:cNvPr>
        <xdr:cNvCxnSpPr>
          <a:cxnSpLocks noChangeShapeType="1"/>
        </xdr:cNvCxnSpPr>
      </xdr:nvCxnSpPr>
      <xdr:spPr bwMode="auto">
        <a:xfrm>
          <a:off x="5562600" y="2171700"/>
          <a:ext cx="180975" cy="0"/>
        </a:xfrm>
        <a:prstGeom prst="line">
          <a:avLst/>
        </a:prstGeom>
        <a:noFill/>
        <a:ln w="19050" algn="ctr">
          <a:solidFill>
            <a:srgbClr val="000000"/>
          </a:solidFill>
          <a:round/>
          <a:headEnd/>
          <a:tailEnd/>
        </a:ln>
      </xdr:spPr>
    </xdr:cxnSp>
    <xdr:clientData/>
  </xdr:twoCellAnchor>
  <xdr:twoCellAnchor>
    <xdr:from>
      <xdr:col>4</xdr:col>
      <xdr:colOff>466725</xdr:colOff>
      <xdr:row>15</xdr:row>
      <xdr:rowOff>152400</xdr:rowOff>
    </xdr:from>
    <xdr:to>
      <xdr:col>4</xdr:col>
      <xdr:colOff>1114425</xdr:colOff>
      <xdr:row>16</xdr:row>
      <xdr:rowOff>28575</xdr:rowOff>
    </xdr:to>
    <xdr:cxnSp macro="">
      <xdr:nvCxnSpPr>
        <xdr:cNvPr id="4145" name="直線コネクタ 49">
          <a:extLst>
            <a:ext uri="{FF2B5EF4-FFF2-40B4-BE49-F238E27FC236}">
              <a16:creationId xmlns:a16="http://schemas.microsoft.com/office/drawing/2014/main" id="{6DC2D0D4-C761-464F-B25D-183AFF4DF9E1}"/>
            </a:ext>
          </a:extLst>
        </xdr:cNvPr>
        <xdr:cNvCxnSpPr>
          <a:cxnSpLocks noChangeShapeType="1"/>
        </xdr:cNvCxnSpPr>
      </xdr:nvCxnSpPr>
      <xdr:spPr bwMode="auto">
        <a:xfrm flipV="1">
          <a:off x="5000625" y="2771775"/>
          <a:ext cx="647700" cy="47625"/>
        </a:xfrm>
        <a:prstGeom prst="line">
          <a:avLst/>
        </a:prstGeom>
        <a:noFill/>
        <a:ln w="6350" algn="ctr">
          <a:solidFill>
            <a:srgbClr val="FF0000"/>
          </a:solidFill>
          <a:round/>
          <a:headEnd/>
          <a:tailEnd/>
        </a:ln>
      </xdr:spPr>
    </xdr:cxnSp>
    <xdr:clientData/>
  </xdr:twoCellAnchor>
  <xdr:oneCellAnchor>
    <xdr:from>
      <xdr:col>5</xdr:col>
      <xdr:colOff>73025</xdr:colOff>
      <xdr:row>17</xdr:row>
      <xdr:rowOff>64538</xdr:rowOff>
    </xdr:from>
    <xdr:ext cx="762000" cy="259045"/>
    <xdr:sp macro="" textlink="">
      <xdr:nvSpPr>
        <xdr:cNvPr id="51" name="人口1人当たり決算額の推移平均値テキスト130">
          <a:extLst>
            <a:ext uri="{FF2B5EF4-FFF2-40B4-BE49-F238E27FC236}">
              <a16:creationId xmlns:a16="http://schemas.microsoft.com/office/drawing/2014/main" id="{2CBEB751-1BD4-4834-93CB-D104201E3856}"/>
            </a:ext>
          </a:extLst>
        </xdr:cNvPr>
        <xdr:cNvSpPr txBox="1"/>
      </xdr:nvSpPr>
      <xdr:spPr>
        <a:xfrm>
          <a:off x="5740400" y="302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95250</xdr:rowOff>
    </xdr:from>
    <xdr:to>
      <xdr:col>5</xdr:col>
      <xdr:colOff>38100</xdr:colOff>
      <xdr:row>18</xdr:row>
      <xdr:rowOff>19050</xdr:rowOff>
    </xdr:to>
    <xdr:sp macro="" textlink="">
      <xdr:nvSpPr>
        <xdr:cNvPr id="4147" name="フローチャート : 判断 51">
          <a:extLst>
            <a:ext uri="{FF2B5EF4-FFF2-40B4-BE49-F238E27FC236}">
              <a16:creationId xmlns:a16="http://schemas.microsoft.com/office/drawing/2014/main" id="{33D13595-68E4-42E6-BF78-8DB5743B17C8}"/>
            </a:ext>
          </a:extLst>
        </xdr:cNvPr>
        <xdr:cNvSpPr>
          <a:spLocks noChangeArrowheads="1"/>
        </xdr:cNvSpPr>
      </xdr:nvSpPr>
      <xdr:spPr bwMode="auto">
        <a:xfrm>
          <a:off x="5600700" y="305752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16</xdr:row>
      <xdr:rowOff>9525</xdr:rowOff>
    </xdr:from>
    <xdr:to>
      <xdr:col>4</xdr:col>
      <xdr:colOff>466725</xdr:colOff>
      <xdr:row>16</xdr:row>
      <xdr:rowOff>28575</xdr:rowOff>
    </xdr:to>
    <xdr:cxnSp macro="">
      <xdr:nvCxnSpPr>
        <xdr:cNvPr id="4148" name="直線コネクタ 52">
          <a:extLst>
            <a:ext uri="{FF2B5EF4-FFF2-40B4-BE49-F238E27FC236}">
              <a16:creationId xmlns:a16="http://schemas.microsoft.com/office/drawing/2014/main" id="{D1409270-9793-47D6-9363-B62A8010571C}"/>
            </a:ext>
          </a:extLst>
        </xdr:cNvPr>
        <xdr:cNvCxnSpPr>
          <a:cxnSpLocks noChangeShapeType="1"/>
        </xdr:cNvCxnSpPr>
      </xdr:nvCxnSpPr>
      <xdr:spPr bwMode="auto">
        <a:xfrm>
          <a:off x="4305300" y="2800350"/>
          <a:ext cx="695325" cy="19050"/>
        </a:xfrm>
        <a:prstGeom prst="line">
          <a:avLst/>
        </a:prstGeom>
        <a:noFill/>
        <a:ln w="6350" algn="ctr">
          <a:solidFill>
            <a:srgbClr val="FF0000"/>
          </a:solidFill>
          <a:round/>
          <a:headEnd/>
          <a:tailEnd/>
        </a:ln>
      </xdr:spPr>
    </xdr:cxnSp>
    <xdr:clientData/>
  </xdr:twoCellAnchor>
  <xdr:twoCellAnchor>
    <xdr:from>
      <xdr:col>4</xdr:col>
      <xdr:colOff>419100</xdr:colOff>
      <xdr:row>17</xdr:row>
      <xdr:rowOff>114300</xdr:rowOff>
    </xdr:from>
    <xdr:to>
      <xdr:col>4</xdr:col>
      <xdr:colOff>523875</xdr:colOff>
      <xdr:row>18</xdr:row>
      <xdr:rowOff>47625</xdr:rowOff>
    </xdr:to>
    <xdr:sp macro="" textlink="">
      <xdr:nvSpPr>
        <xdr:cNvPr id="4149" name="フローチャート : 判断 53">
          <a:extLst>
            <a:ext uri="{FF2B5EF4-FFF2-40B4-BE49-F238E27FC236}">
              <a16:creationId xmlns:a16="http://schemas.microsoft.com/office/drawing/2014/main" id="{236DACB1-92B7-4AF2-B6C7-F9199749792A}"/>
            </a:ext>
          </a:extLst>
        </xdr:cNvPr>
        <xdr:cNvSpPr>
          <a:spLocks noChangeArrowheads="1"/>
        </xdr:cNvSpPr>
      </xdr:nvSpPr>
      <xdr:spPr bwMode="auto">
        <a:xfrm>
          <a:off x="4953000" y="30765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18</xdr:row>
      <xdr:rowOff>30073</xdr:rowOff>
    </xdr:from>
    <xdr:ext cx="736600" cy="259045"/>
    <xdr:sp macro="" textlink="">
      <xdr:nvSpPr>
        <xdr:cNvPr id="55" name="テキスト ボックス 54">
          <a:extLst>
            <a:ext uri="{FF2B5EF4-FFF2-40B4-BE49-F238E27FC236}">
              <a16:creationId xmlns:a16="http://schemas.microsoft.com/office/drawing/2014/main" id="{60B03BD8-7264-472A-8AF3-5621A036AEB4}"/>
            </a:ext>
          </a:extLst>
        </xdr:cNvPr>
        <xdr:cNvSpPr txBox="1"/>
      </xdr:nvSpPr>
      <xdr:spPr>
        <a:xfrm>
          <a:off x="4622800" y="316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209550</xdr:colOff>
      <xdr:row>16</xdr:row>
      <xdr:rowOff>9525</xdr:rowOff>
    </xdr:from>
    <xdr:to>
      <xdr:col>3</xdr:col>
      <xdr:colOff>904875</xdr:colOff>
      <xdr:row>16</xdr:row>
      <xdr:rowOff>9525</xdr:rowOff>
    </xdr:to>
    <xdr:cxnSp macro="">
      <xdr:nvCxnSpPr>
        <xdr:cNvPr id="4151" name="直線コネクタ 55">
          <a:extLst>
            <a:ext uri="{FF2B5EF4-FFF2-40B4-BE49-F238E27FC236}">
              <a16:creationId xmlns:a16="http://schemas.microsoft.com/office/drawing/2014/main" id="{1F00B743-145E-43DB-B5EF-1311B47EC14E}"/>
            </a:ext>
          </a:extLst>
        </xdr:cNvPr>
        <xdr:cNvCxnSpPr>
          <a:cxnSpLocks noChangeShapeType="1"/>
        </xdr:cNvCxnSpPr>
      </xdr:nvCxnSpPr>
      <xdr:spPr bwMode="auto">
        <a:xfrm>
          <a:off x="3609975" y="2800350"/>
          <a:ext cx="695325" cy="0"/>
        </a:xfrm>
        <a:prstGeom prst="line">
          <a:avLst/>
        </a:prstGeom>
        <a:noFill/>
        <a:ln w="6350" algn="ctr">
          <a:solidFill>
            <a:srgbClr val="FF0000"/>
          </a:solidFill>
          <a:round/>
          <a:headEnd/>
          <a:tailEnd/>
        </a:ln>
      </xdr:spPr>
    </xdr:cxnSp>
    <xdr:clientData/>
  </xdr:twoCellAnchor>
  <xdr:twoCellAnchor>
    <xdr:from>
      <xdr:col>3</xdr:col>
      <xdr:colOff>857250</xdr:colOff>
      <xdr:row>17</xdr:row>
      <xdr:rowOff>104775</xdr:rowOff>
    </xdr:from>
    <xdr:to>
      <xdr:col>3</xdr:col>
      <xdr:colOff>952500</xdr:colOff>
      <xdr:row>18</xdr:row>
      <xdr:rowOff>38100</xdr:rowOff>
    </xdr:to>
    <xdr:sp macro="" textlink="">
      <xdr:nvSpPr>
        <xdr:cNvPr id="4152" name="フローチャート : 判断 56">
          <a:extLst>
            <a:ext uri="{FF2B5EF4-FFF2-40B4-BE49-F238E27FC236}">
              <a16:creationId xmlns:a16="http://schemas.microsoft.com/office/drawing/2014/main" id="{2548EAFC-E412-437F-BC18-5B09FC1B512B}"/>
            </a:ext>
          </a:extLst>
        </xdr:cNvPr>
        <xdr:cNvSpPr>
          <a:spLocks noChangeArrowheads="1"/>
        </xdr:cNvSpPr>
      </xdr:nvSpPr>
      <xdr:spPr bwMode="auto">
        <a:xfrm>
          <a:off x="4257675" y="306705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18</xdr:row>
      <xdr:rowOff>23169</xdr:rowOff>
    </xdr:from>
    <xdr:ext cx="762000" cy="259045"/>
    <xdr:sp macro="" textlink="">
      <xdr:nvSpPr>
        <xdr:cNvPr id="58" name="テキスト ボックス 57">
          <a:extLst>
            <a:ext uri="{FF2B5EF4-FFF2-40B4-BE49-F238E27FC236}">
              <a16:creationId xmlns:a16="http://schemas.microsoft.com/office/drawing/2014/main" id="{D0C9C768-8F2B-46DE-B9FB-0526780949A6}"/>
            </a:ext>
          </a:extLst>
        </xdr:cNvPr>
        <xdr:cNvSpPr txBox="1"/>
      </xdr:nvSpPr>
      <xdr:spPr>
        <a:xfrm>
          <a:off x="3924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638175</xdr:colOff>
      <xdr:row>16</xdr:row>
      <xdr:rowOff>9525</xdr:rowOff>
    </xdr:from>
    <xdr:to>
      <xdr:col>3</xdr:col>
      <xdr:colOff>209550</xdr:colOff>
      <xdr:row>16</xdr:row>
      <xdr:rowOff>28575</xdr:rowOff>
    </xdr:to>
    <xdr:cxnSp macro="">
      <xdr:nvCxnSpPr>
        <xdr:cNvPr id="4154" name="直線コネクタ 58">
          <a:extLst>
            <a:ext uri="{FF2B5EF4-FFF2-40B4-BE49-F238E27FC236}">
              <a16:creationId xmlns:a16="http://schemas.microsoft.com/office/drawing/2014/main" id="{78211DB3-C01E-4C15-9B0F-CE0748FF6A36}"/>
            </a:ext>
          </a:extLst>
        </xdr:cNvPr>
        <xdr:cNvCxnSpPr>
          <a:cxnSpLocks noChangeShapeType="1"/>
        </xdr:cNvCxnSpPr>
      </xdr:nvCxnSpPr>
      <xdr:spPr bwMode="auto">
        <a:xfrm flipV="1">
          <a:off x="2905125" y="2800350"/>
          <a:ext cx="704850" cy="19050"/>
        </a:xfrm>
        <a:prstGeom prst="line">
          <a:avLst/>
        </a:prstGeom>
        <a:noFill/>
        <a:ln w="6350" algn="ctr">
          <a:solidFill>
            <a:srgbClr val="FF0000"/>
          </a:solidFill>
          <a:round/>
          <a:headEnd/>
          <a:tailEnd/>
        </a:ln>
      </xdr:spPr>
    </xdr:cxnSp>
    <xdr:clientData/>
  </xdr:twoCellAnchor>
  <xdr:twoCellAnchor>
    <xdr:from>
      <xdr:col>3</xdr:col>
      <xdr:colOff>152400</xdr:colOff>
      <xdr:row>17</xdr:row>
      <xdr:rowOff>85725</xdr:rowOff>
    </xdr:from>
    <xdr:to>
      <xdr:col>3</xdr:col>
      <xdr:colOff>257175</xdr:colOff>
      <xdr:row>18</xdr:row>
      <xdr:rowOff>19050</xdr:rowOff>
    </xdr:to>
    <xdr:sp macro="" textlink="">
      <xdr:nvSpPr>
        <xdr:cNvPr id="4155" name="フローチャート : 判断 59">
          <a:extLst>
            <a:ext uri="{FF2B5EF4-FFF2-40B4-BE49-F238E27FC236}">
              <a16:creationId xmlns:a16="http://schemas.microsoft.com/office/drawing/2014/main" id="{87BC2ADE-DD6D-4A6F-B428-8AD4598EE6A3}"/>
            </a:ext>
          </a:extLst>
        </xdr:cNvPr>
        <xdr:cNvSpPr>
          <a:spLocks noChangeArrowheads="1"/>
        </xdr:cNvSpPr>
      </xdr:nvSpPr>
      <xdr:spPr bwMode="auto">
        <a:xfrm>
          <a:off x="3552825" y="30480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18</xdr:row>
      <xdr:rowOff>4988</xdr:rowOff>
    </xdr:from>
    <xdr:ext cx="762000" cy="259045"/>
    <xdr:sp macro="" textlink="">
      <xdr:nvSpPr>
        <xdr:cNvPr id="61" name="テキスト ボックス 60">
          <a:extLst>
            <a:ext uri="{FF2B5EF4-FFF2-40B4-BE49-F238E27FC236}">
              <a16:creationId xmlns:a16="http://schemas.microsoft.com/office/drawing/2014/main" id="{CA0BAA6B-BEBD-4A8B-A79E-81CE6A8D7CB6}"/>
            </a:ext>
          </a:extLst>
        </xdr:cNvPr>
        <xdr:cNvSpPr txBox="1"/>
      </xdr:nvSpPr>
      <xdr:spPr>
        <a:xfrm>
          <a:off x="32258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114300</xdr:rowOff>
    </xdr:from>
    <xdr:to>
      <xdr:col>2</xdr:col>
      <xdr:colOff>695325</xdr:colOff>
      <xdr:row>18</xdr:row>
      <xdr:rowOff>38100</xdr:rowOff>
    </xdr:to>
    <xdr:sp macro="" textlink="">
      <xdr:nvSpPr>
        <xdr:cNvPr id="4157" name="フローチャート : 判断 61">
          <a:extLst>
            <a:ext uri="{FF2B5EF4-FFF2-40B4-BE49-F238E27FC236}">
              <a16:creationId xmlns:a16="http://schemas.microsoft.com/office/drawing/2014/main" id="{E9ACF810-60E6-4051-AE7C-475AD76C1CA9}"/>
            </a:ext>
          </a:extLst>
        </xdr:cNvPr>
        <xdr:cNvSpPr>
          <a:spLocks noChangeArrowheads="1"/>
        </xdr:cNvSpPr>
      </xdr:nvSpPr>
      <xdr:spPr bwMode="auto">
        <a:xfrm>
          <a:off x="2857500" y="307657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18</xdr:row>
      <xdr:rowOff>27238</xdr:rowOff>
    </xdr:from>
    <xdr:ext cx="762000" cy="259045"/>
    <xdr:sp macro="" textlink="">
      <xdr:nvSpPr>
        <xdr:cNvPr id="63" name="テキスト ボックス 62">
          <a:extLst>
            <a:ext uri="{FF2B5EF4-FFF2-40B4-BE49-F238E27FC236}">
              <a16:creationId xmlns:a16="http://schemas.microsoft.com/office/drawing/2014/main" id="{8E769FA4-9AED-4F49-BE89-F20B7C47079B}"/>
            </a:ext>
          </a:extLst>
        </xdr:cNvPr>
        <xdr:cNvSpPr txBox="1"/>
      </xdr:nvSpPr>
      <xdr:spPr>
        <a:xfrm>
          <a:off x="25273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1653DB26-4833-4C60-AEC1-27E5BD92E795}"/>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EE4FC2A2-4BAB-4007-91D3-1D255DAC4124}"/>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50FE483C-6D0B-452C-9A02-8C36687719B5}"/>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396A1DCB-0C32-4F89-99BB-405890B7EB65}"/>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B8F1E17-1554-4AEF-9779-60D6EE146CFA}"/>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104775</xdr:rowOff>
    </xdr:from>
    <xdr:to>
      <xdr:col>5</xdr:col>
      <xdr:colOff>38100</xdr:colOff>
      <xdr:row>16</xdr:row>
      <xdr:rowOff>28575</xdr:rowOff>
    </xdr:to>
    <xdr:sp macro="" textlink="">
      <xdr:nvSpPr>
        <xdr:cNvPr id="4164" name="円/楕円 68">
          <a:extLst>
            <a:ext uri="{FF2B5EF4-FFF2-40B4-BE49-F238E27FC236}">
              <a16:creationId xmlns:a16="http://schemas.microsoft.com/office/drawing/2014/main" id="{40766F62-4654-4160-A341-A28DB4E6AE0E}"/>
            </a:ext>
          </a:extLst>
        </xdr:cNvPr>
        <xdr:cNvSpPr>
          <a:spLocks noChangeArrowheads="1"/>
        </xdr:cNvSpPr>
      </xdr:nvSpPr>
      <xdr:spPr bwMode="auto">
        <a:xfrm>
          <a:off x="5600700" y="2724150"/>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14</xdr:row>
      <xdr:rowOff>118650</xdr:rowOff>
    </xdr:from>
    <xdr:ext cx="762000" cy="259045"/>
    <xdr:sp macro="" textlink="">
      <xdr:nvSpPr>
        <xdr:cNvPr id="70" name="人口1人当たり決算額の推移該当値テキスト130">
          <a:extLst>
            <a:ext uri="{FF2B5EF4-FFF2-40B4-BE49-F238E27FC236}">
              <a16:creationId xmlns:a16="http://schemas.microsoft.com/office/drawing/2014/main" id="{08C29A9A-1EA7-4766-A807-5DC231B1C44E}"/>
            </a:ext>
          </a:extLst>
        </xdr:cNvPr>
        <xdr:cNvSpPr txBox="1"/>
      </xdr:nvSpPr>
      <xdr:spPr>
        <a:xfrm>
          <a:off x="5740400" y="256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152,848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142875</xdr:rowOff>
    </xdr:from>
    <xdr:to>
      <xdr:col>4</xdr:col>
      <xdr:colOff>523875</xdr:colOff>
      <xdr:row>16</xdr:row>
      <xdr:rowOff>76200</xdr:rowOff>
    </xdr:to>
    <xdr:sp macro="" textlink="">
      <xdr:nvSpPr>
        <xdr:cNvPr id="4166" name="円/楕円 70">
          <a:extLst>
            <a:ext uri="{FF2B5EF4-FFF2-40B4-BE49-F238E27FC236}">
              <a16:creationId xmlns:a16="http://schemas.microsoft.com/office/drawing/2014/main" id="{5D8C77BE-AD68-4DFF-817A-CA0E1FDA7A76}"/>
            </a:ext>
          </a:extLst>
        </xdr:cNvPr>
        <xdr:cNvSpPr>
          <a:spLocks noChangeArrowheads="1"/>
        </xdr:cNvSpPr>
      </xdr:nvSpPr>
      <xdr:spPr bwMode="auto">
        <a:xfrm>
          <a:off x="4953000" y="276225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14</xdr:row>
      <xdr:rowOff>85442</xdr:rowOff>
    </xdr:from>
    <xdr:ext cx="736600" cy="259045"/>
    <xdr:sp macro="" textlink="">
      <xdr:nvSpPr>
        <xdr:cNvPr id="72" name="テキスト ボックス 71">
          <a:extLst>
            <a:ext uri="{FF2B5EF4-FFF2-40B4-BE49-F238E27FC236}">
              <a16:creationId xmlns:a16="http://schemas.microsoft.com/office/drawing/2014/main" id="{559D5FF9-21AF-4E22-875D-949FB1A763DC}"/>
            </a:ext>
          </a:extLst>
        </xdr:cNvPr>
        <xdr:cNvSpPr txBox="1"/>
      </xdr:nvSpPr>
      <xdr:spPr>
        <a:xfrm>
          <a:off x="4622800" y="25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147,206</a:t>
          </a:r>
          <a:endParaRPr kumimoji="1" lang="ja-JP" altLang="en-US" sz="1000" b="1">
            <a:solidFill>
              <a:srgbClr val="FF0000"/>
            </a:solidFill>
            <a:latin typeface="ＭＳ Ｐゴシック"/>
          </a:endParaRPr>
        </a:p>
      </xdr:txBody>
    </xdr:sp>
    <xdr:clientData/>
  </xdr:oneCellAnchor>
  <xdr:twoCellAnchor>
    <xdr:from>
      <xdr:col>3</xdr:col>
      <xdr:colOff>857250</xdr:colOff>
      <xdr:row>15</xdr:row>
      <xdr:rowOff>133350</xdr:rowOff>
    </xdr:from>
    <xdr:to>
      <xdr:col>3</xdr:col>
      <xdr:colOff>952500</xdr:colOff>
      <xdr:row>16</xdr:row>
      <xdr:rowOff>66675</xdr:rowOff>
    </xdr:to>
    <xdr:sp macro="" textlink="">
      <xdr:nvSpPr>
        <xdr:cNvPr id="4168" name="円/楕円 72">
          <a:extLst>
            <a:ext uri="{FF2B5EF4-FFF2-40B4-BE49-F238E27FC236}">
              <a16:creationId xmlns:a16="http://schemas.microsoft.com/office/drawing/2014/main" id="{C7774E9C-C76F-4344-9384-F6EF2E465D4E}"/>
            </a:ext>
          </a:extLst>
        </xdr:cNvPr>
        <xdr:cNvSpPr>
          <a:spLocks noChangeArrowheads="1"/>
        </xdr:cNvSpPr>
      </xdr:nvSpPr>
      <xdr:spPr bwMode="auto">
        <a:xfrm>
          <a:off x="4257675" y="2752725"/>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14</xdr:row>
      <xdr:rowOff>73205</xdr:rowOff>
    </xdr:from>
    <xdr:ext cx="762000" cy="259045"/>
    <xdr:sp macro="" textlink="">
      <xdr:nvSpPr>
        <xdr:cNvPr id="74" name="テキスト ボックス 73">
          <a:extLst>
            <a:ext uri="{FF2B5EF4-FFF2-40B4-BE49-F238E27FC236}">
              <a16:creationId xmlns:a16="http://schemas.microsoft.com/office/drawing/2014/main" id="{CA1FF740-DB31-4721-8EE0-34E4B2469C72}"/>
            </a:ext>
          </a:extLst>
        </xdr:cNvPr>
        <xdr:cNvSpPr txBox="1"/>
      </xdr:nvSpPr>
      <xdr:spPr>
        <a:xfrm>
          <a:off x="3924300" y="252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148,812</a:t>
          </a:r>
          <a:endParaRPr kumimoji="1" lang="ja-JP" altLang="en-US" sz="1000" b="1">
            <a:solidFill>
              <a:srgbClr val="FF0000"/>
            </a:solidFill>
            <a:latin typeface="ＭＳ Ｐゴシック"/>
          </a:endParaRPr>
        </a:p>
      </xdr:txBody>
    </xdr:sp>
    <xdr:clientData/>
  </xdr:oneCellAnchor>
  <xdr:twoCellAnchor>
    <xdr:from>
      <xdr:col>3</xdr:col>
      <xdr:colOff>152400</xdr:colOff>
      <xdr:row>15</xdr:row>
      <xdr:rowOff>123825</xdr:rowOff>
    </xdr:from>
    <xdr:to>
      <xdr:col>3</xdr:col>
      <xdr:colOff>257175</xdr:colOff>
      <xdr:row>16</xdr:row>
      <xdr:rowOff>57150</xdr:rowOff>
    </xdr:to>
    <xdr:sp macro="" textlink="">
      <xdr:nvSpPr>
        <xdr:cNvPr id="4170" name="円/楕円 74">
          <a:extLst>
            <a:ext uri="{FF2B5EF4-FFF2-40B4-BE49-F238E27FC236}">
              <a16:creationId xmlns:a16="http://schemas.microsoft.com/office/drawing/2014/main" id="{2EFC9551-1862-4254-896C-7C51661749B1}"/>
            </a:ext>
          </a:extLst>
        </xdr:cNvPr>
        <xdr:cNvSpPr>
          <a:spLocks noChangeArrowheads="1"/>
        </xdr:cNvSpPr>
      </xdr:nvSpPr>
      <xdr:spPr bwMode="auto">
        <a:xfrm>
          <a:off x="3552825" y="27432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14</xdr:row>
      <xdr:rowOff>67032</xdr:rowOff>
    </xdr:from>
    <xdr:ext cx="762000" cy="259045"/>
    <xdr:sp macro="" textlink="">
      <xdr:nvSpPr>
        <xdr:cNvPr id="76" name="テキスト ボックス 75">
          <a:extLst>
            <a:ext uri="{FF2B5EF4-FFF2-40B4-BE49-F238E27FC236}">
              <a16:creationId xmlns:a16="http://schemas.microsoft.com/office/drawing/2014/main" id="{127C8477-0CFC-4A2F-A2E3-9466DCF13158}"/>
            </a:ext>
          </a:extLst>
        </xdr:cNvPr>
        <xdr:cNvSpPr txBox="1"/>
      </xdr:nvSpPr>
      <xdr:spPr>
        <a:xfrm>
          <a:off x="3225800" y="251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149,622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152400</xdr:rowOff>
    </xdr:from>
    <xdr:to>
      <xdr:col>2</xdr:col>
      <xdr:colOff>695325</xdr:colOff>
      <xdr:row>16</xdr:row>
      <xdr:rowOff>85725</xdr:rowOff>
    </xdr:to>
    <xdr:sp macro="" textlink="">
      <xdr:nvSpPr>
        <xdr:cNvPr id="4172" name="円/楕円 76">
          <a:extLst>
            <a:ext uri="{FF2B5EF4-FFF2-40B4-BE49-F238E27FC236}">
              <a16:creationId xmlns:a16="http://schemas.microsoft.com/office/drawing/2014/main" id="{A0629E37-7110-4A41-8D97-C6CB7E4D360A}"/>
            </a:ext>
          </a:extLst>
        </xdr:cNvPr>
        <xdr:cNvSpPr>
          <a:spLocks noChangeArrowheads="1"/>
        </xdr:cNvSpPr>
      </xdr:nvSpPr>
      <xdr:spPr bwMode="auto">
        <a:xfrm>
          <a:off x="2857500" y="27717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14</xdr:row>
      <xdr:rowOff>94304</xdr:rowOff>
    </xdr:from>
    <xdr:ext cx="762000" cy="259045"/>
    <xdr:sp macro="" textlink="">
      <xdr:nvSpPr>
        <xdr:cNvPr id="78" name="テキスト ボックス 77">
          <a:extLst>
            <a:ext uri="{FF2B5EF4-FFF2-40B4-BE49-F238E27FC236}">
              <a16:creationId xmlns:a16="http://schemas.microsoft.com/office/drawing/2014/main" id="{C03986EE-6A6C-49CB-8006-9D4918812CFF}"/>
            </a:ext>
          </a:extLst>
        </xdr:cNvPr>
        <xdr:cNvSpPr txBox="1"/>
      </xdr:nvSpPr>
      <xdr:spPr>
        <a:xfrm>
          <a:off x="2527300" y="254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146,043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F618E871-34A8-4E04-819C-9B62F288D1E4}"/>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29</xdr:row>
      <xdr:rowOff>9525</xdr:rowOff>
    </xdr:from>
    <xdr:to>
      <xdr:col>1</xdr:col>
      <xdr:colOff>323850</xdr:colOff>
      <xdr:row>33</xdr:row>
      <xdr:rowOff>295275</xdr:rowOff>
    </xdr:to>
    <xdr:sp macro="" textlink="">
      <xdr:nvSpPr>
        <xdr:cNvPr id="4175" name="角丸四角形 79">
          <a:extLst>
            <a:ext uri="{FF2B5EF4-FFF2-40B4-BE49-F238E27FC236}">
              <a16:creationId xmlns:a16="http://schemas.microsoft.com/office/drawing/2014/main" id="{32D9F32E-5EDB-4609-AFF2-3D545276B320}"/>
            </a:ext>
          </a:extLst>
        </xdr:cNvPr>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BADD5D02-9246-4CC0-AE11-1230887D4604}"/>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ACCED4C7-78AE-46AC-9B0C-13C5CBA33069}"/>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7B7B3A-5A00-478F-B0A4-55CF82343A0F}"/>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4179" name="直線コネクタ 83">
          <a:extLst>
            <a:ext uri="{FF2B5EF4-FFF2-40B4-BE49-F238E27FC236}">
              <a16:creationId xmlns:a16="http://schemas.microsoft.com/office/drawing/2014/main" id="{75567879-A40B-4C6F-9B8F-58785152C57A}"/>
            </a:ext>
          </a:extLst>
        </xdr:cNvPr>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4180" name="直線コネクタ 84">
          <a:extLst>
            <a:ext uri="{FF2B5EF4-FFF2-40B4-BE49-F238E27FC236}">
              <a16:creationId xmlns:a16="http://schemas.microsoft.com/office/drawing/2014/main" id="{ABCB027A-65E0-425D-99B0-7C05990431A9}"/>
            </a:ext>
          </a:extLst>
        </xdr:cNvPr>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4181" name="直線コネクタ 85">
          <a:extLst>
            <a:ext uri="{FF2B5EF4-FFF2-40B4-BE49-F238E27FC236}">
              <a16:creationId xmlns:a16="http://schemas.microsoft.com/office/drawing/2014/main" id="{A1CCC904-6D98-4E16-B08C-095C9ABED6A0}"/>
            </a:ext>
          </a:extLst>
        </xdr:cNvPr>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4182" name="直線コネクタ 86">
          <a:extLst>
            <a:ext uri="{FF2B5EF4-FFF2-40B4-BE49-F238E27FC236}">
              <a16:creationId xmlns:a16="http://schemas.microsoft.com/office/drawing/2014/main" id="{124A6C56-E8F4-46DB-B102-A3511174DF70}"/>
            </a:ext>
          </a:extLst>
        </xdr:cNvPr>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4183" name="直線コネクタ 87">
          <a:extLst>
            <a:ext uri="{FF2B5EF4-FFF2-40B4-BE49-F238E27FC236}">
              <a16:creationId xmlns:a16="http://schemas.microsoft.com/office/drawing/2014/main" id="{6BA5866B-22BC-4B17-9B4A-2B3B5E919289}"/>
            </a:ext>
          </a:extLst>
        </xdr:cNvPr>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4184" name="円/楕円 88">
          <a:extLst>
            <a:ext uri="{FF2B5EF4-FFF2-40B4-BE49-F238E27FC236}">
              <a16:creationId xmlns:a16="http://schemas.microsoft.com/office/drawing/2014/main" id="{67448D3E-D955-41C3-8EC6-62E32D2FB1FA}"/>
            </a:ext>
          </a:extLst>
        </xdr:cNvPr>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4185" name="フローチャート : 判断 89">
          <a:extLst>
            <a:ext uri="{FF2B5EF4-FFF2-40B4-BE49-F238E27FC236}">
              <a16:creationId xmlns:a16="http://schemas.microsoft.com/office/drawing/2014/main" id="{F8584E6B-4AF7-4AAA-BCB1-D08D659E6B93}"/>
            </a:ext>
          </a:extLst>
        </xdr:cNvPr>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186" name="正方形/長方形 90">
          <a:extLst>
            <a:ext uri="{FF2B5EF4-FFF2-40B4-BE49-F238E27FC236}">
              <a16:creationId xmlns:a16="http://schemas.microsoft.com/office/drawing/2014/main" id="{08FB5CF4-9B70-4D7D-9AD1-3EC77A9DB7FE}"/>
            </a:ext>
          </a:extLst>
        </xdr:cNvPr>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30</xdr:row>
      <xdr:rowOff>31750</xdr:rowOff>
    </xdr:from>
    <xdr:ext cx="411651" cy="275717"/>
    <xdr:sp macro="" textlink="">
      <xdr:nvSpPr>
        <xdr:cNvPr id="92" name="テキスト ボックス 91">
          <a:extLst>
            <a:ext uri="{FF2B5EF4-FFF2-40B4-BE49-F238E27FC236}">
              <a16:creationId xmlns:a16="http://schemas.microsoft.com/office/drawing/2014/main" id="{04A79617-EA9B-41D7-A70A-25836A7DE362}"/>
            </a:ext>
          </a:extLst>
        </xdr:cNvPr>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4188" name="直線コネクタ 92">
          <a:extLst>
            <a:ext uri="{FF2B5EF4-FFF2-40B4-BE49-F238E27FC236}">
              <a16:creationId xmlns:a16="http://schemas.microsoft.com/office/drawing/2014/main" id="{59FD322A-93D0-4868-BE88-8497DB4D3961}"/>
            </a:ext>
          </a:extLst>
        </xdr:cNvPr>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85725</xdr:rowOff>
    </xdr:from>
    <xdr:to>
      <xdr:col>5</xdr:col>
      <xdr:colOff>733425</xdr:colOff>
      <xdr:row>38</xdr:row>
      <xdr:rowOff>85725</xdr:rowOff>
    </xdr:to>
    <xdr:cxnSp macro="">
      <xdr:nvCxnSpPr>
        <xdr:cNvPr id="4189" name="直線コネクタ 93">
          <a:extLst>
            <a:ext uri="{FF2B5EF4-FFF2-40B4-BE49-F238E27FC236}">
              <a16:creationId xmlns:a16="http://schemas.microsoft.com/office/drawing/2014/main" id="{B53D85A9-6EF1-4FBC-B1C0-E4DE325EFE70}"/>
            </a:ext>
          </a:extLst>
        </xdr:cNvPr>
        <xdr:cNvCxnSpPr>
          <a:cxnSpLocks noChangeShapeType="1"/>
        </xdr:cNvCxnSpPr>
      </xdr:nvCxnSpPr>
      <xdr:spPr bwMode="auto">
        <a:xfrm>
          <a:off x="2162175" y="7553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37</xdr:row>
      <xdr:rowOff>47625</xdr:rowOff>
    </xdr:from>
    <xdr:to>
      <xdr:col>5</xdr:col>
      <xdr:colOff>733425</xdr:colOff>
      <xdr:row>37</xdr:row>
      <xdr:rowOff>47625</xdr:rowOff>
    </xdr:to>
    <xdr:cxnSp macro="">
      <xdr:nvCxnSpPr>
        <xdr:cNvPr id="4190" name="直線コネクタ 94">
          <a:extLst>
            <a:ext uri="{FF2B5EF4-FFF2-40B4-BE49-F238E27FC236}">
              <a16:creationId xmlns:a16="http://schemas.microsoft.com/office/drawing/2014/main" id="{2A496ECF-1960-4F7E-AAA9-CE052862AACA}"/>
            </a:ext>
          </a:extLst>
        </xdr:cNvPr>
        <xdr:cNvCxnSpPr>
          <a:cxnSpLocks noChangeShapeType="1"/>
        </xdr:cNvCxnSpPr>
      </xdr:nvCxnSpPr>
      <xdr:spPr bwMode="auto">
        <a:xfrm>
          <a:off x="2162175" y="7172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36</xdr:row>
      <xdr:rowOff>80027</xdr:rowOff>
    </xdr:from>
    <xdr:ext cx="762000" cy="259045"/>
    <xdr:sp macro="" textlink="">
      <xdr:nvSpPr>
        <xdr:cNvPr id="96" name="テキスト ボックス 95">
          <a:extLst>
            <a:ext uri="{FF2B5EF4-FFF2-40B4-BE49-F238E27FC236}">
              <a16:creationId xmlns:a16="http://schemas.microsoft.com/office/drawing/2014/main" id="{C7B6EED8-A58A-4AB3-9DE8-3CCDD4E52861}"/>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35</xdr:row>
      <xdr:rowOff>180975</xdr:rowOff>
    </xdr:from>
    <xdr:to>
      <xdr:col>5</xdr:col>
      <xdr:colOff>733425</xdr:colOff>
      <xdr:row>35</xdr:row>
      <xdr:rowOff>180975</xdr:rowOff>
    </xdr:to>
    <xdr:cxnSp macro="">
      <xdr:nvCxnSpPr>
        <xdr:cNvPr id="4192" name="直線コネクタ 96">
          <a:extLst>
            <a:ext uri="{FF2B5EF4-FFF2-40B4-BE49-F238E27FC236}">
              <a16:creationId xmlns:a16="http://schemas.microsoft.com/office/drawing/2014/main" id="{06099F71-C4B1-4B75-AAD9-4EE4FC35C28C}"/>
            </a:ext>
          </a:extLst>
        </xdr:cNvPr>
        <xdr:cNvCxnSpPr>
          <a:cxnSpLocks noChangeShapeType="1"/>
        </xdr:cNvCxnSpPr>
      </xdr:nvCxnSpPr>
      <xdr:spPr bwMode="auto">
        <a:xfrm>
          <a:off x="2162175" y="6791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41927</xdr:rowOff>
    </xdr:from>
    <xdr:ext cx="762000" cy="259045"/>
    <xdr:sp macro="" textlink="">
      <xdr:nvSpPr>
        <xdr:cNvPr id="98" name="テキスト ボックス 97">
          <a:extLst>
            <a:ext uri="{FF2B5EF4-FFF2-40B4-BE49-F238E27FC236}">
              <a16:creationId xmlns:a16="http://schemas.microsoft.com/office/drawing/2014/main" id="{E75AF80A-6476-44AA-962A-F5B02ADE8BB8}"/>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34</xdr:row>
      <xdr:rowOff>142875</xdr:rowOff>
    </xdr:from>
    <xdr:to>
      <xdr:col>5</xdr:col>
      <xdr:colOff>733425</xdr:colOff>
      <xdr:row>34</xdr:row>
      <xdr:rowOff>142875</xdr:rowOff>
    </xdr:to>
    <xdr:cxnSp macro="">
      <xdr:nvCxnSpPr>
        <xdr:cNvPr id="4194" name="直線コネクタ 98">
          <a:extLst>
            <a:ext uri="{FF2B5EF4-FFF2-40B4-BE49-F238E27FC236}">
              <a16:creationId xmlns:a16="http://schemas.microsoft.com/office/drawing/2014/main" id="{AB0D124E-3C51-48CA-A336-5CBF09030687}"/>
            </a:ext>
          </a:extLst>
        </xdr:cNvPr>
        <xdr:cNvCxnSpPr>
          <a:cxnSpLocks noChangeShapeType="1"/>
        </xdr:cNvCxnSpPr>
      </xdr:nvCxnSpPr>
      <xdr:spPr bwMode="auto">
        <a:xfrm>
          <a:off x="2162175" y="6410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3827</xdr:rowOff>
    </xdr:from>
    <xdr:ext cx="762000" cy="259045"/>
    <xdr:sp macro="" textlink="">
      <xdr:nvSpPr>
        <xdr:cNvPr id="100" name="テキスト ボックス 99">
          <a:extLst>
            <a:ext uri="{FF2B5EF4-FFF2-40B4-BE49-F238E27FC236}">
              <a16:creationId xmlns:a16="http://schemas.microsoft.com/office/drawing/2014/main" id="{33271894-8D63-40D2-8853-E27B7F79F971}"/>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33</xdr:row>
      <xdr:rowOff>104775</xdr:rowOff>
    </xdr:from>
    <xdr:to>
      <xdr:col>5</xdr:col>
      <xdr:colOff>733425</xdr:colOff>
      <xdr:row>33</xdr:row>
      <xdr:rowOff>104775</xdr:rowOff>
    </xdr:to>
    <xdr:cxnSp macro="">
      <xdr:nvCxnSpPr>
        <xdr:cNvPr id="4196" name="直線コネクタ 100">
          <a:extLst>
            <a:ext uri="{FF2B5EF4-FFF2-40B4-BE49-F238E27FC236}">
              <a16:creationId xmlns:a16="http://schemas.microsoft.com/office/drawing/2014/main" id="{DB1A4A89-6E3D-47FB-87C4-0F98EFEADFCA}"/>
            </a:ext>
          </a:extLst>
        </xdr:cNvPr>
        <xdr:cNvCxnSpPr>
          <a:cxnSpLocks noChangeShapeType="1"/>
        </xdr:cNvCxnSpPr>
      </xdr:nvCxnSpPr>
      <xdr:spPr bwMode="auto">
        <a:xfrm>
          <a:off x="2162175" y="6029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84B9B241-1923-4179-B91D-ACA0C131924B}"/>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4198" name="直線コネクタ 102">
          <a:extLst>
            <a:ext uri="{FF2B5EF4-FFF2-40B4-BE49-F238E27FC236}">
              <a16:creationId xmlns:a16="http://schemas.microsoft.com/office/drawing/2014/main" id="{A15119AC-4DE0-490A-AD68-B453BE82222D}"/>
            </a:ext>
          </a:extLst>
        </xdr:cNvPr>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2A7E5772-52A5-499E-9A21-A6AEFBA812FE}"/>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4200" name="人口1人当たり決算額の推移グラフ枠445">
          <a:extLst>
            <a:ext uri="{FF2B5EF4-FFF2-40B4-BE49-F238E27FC236}">
              <a16:creationId xmlns:a16="http://schemas.microsoft.com/office/drawing/2014/main" id="{347B5F70-3C1C-4028-AF71-70B87D49AEED}"/>
            </a:ext>
          </a:extLst>
        </xdr:cNvPr>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95250</xdr:rowOff>
    </xdr:from>
    <xdr:to>
      <xdr:col>4</xdr:col>
      <xdr:colOff>1114425</xdr:colOff>
      <xdr:row>37</xdr:row>
      <xdr:rowOff>190500</xdr:rowOff>
    </xdr:to>
    <xdr:cxnSp macro="">
      <xdr:nvCxnSpPr>
        <xdr:cNvPr id="4201" name="直線コネクタ 105">
          <a:extLst>
            <a:ext uri="{FF2B5EF4-FFF2-40B4-BE49-F238E27FC236}">
              <a16:creationId xmlns:a16="http://schemas.microsoft.com/office/drawing/2014/main" id="{B19F1762-3E78-4136-9EB7-454F318E2367}"/>
            </a:ext>
          </a:extLst>
        </xdr:cNvPr>
        <xdr:cNvCxnSpPr>
          <a:cxnSpLocks noChangeShapeType="1"/>
        </xdr:cNvCxnSpPr>
      </xdr:nvCxnSpPr>
      <xdr:spPr bwMode="auto">
        <a:xfrm flipV="1">
          <a:off x="5648325" y="6019800"/>
          <a:ext cx="0" cy="1295400"/>
        </a:xfrm>
        <a:prstGeom prst="line">
          <a:avLst/>
        </a:prstGeom>
        <a:noFill/>
        <a:ln w="31750" algn="ctr">
          <a:solidFill>
            <a:srgbClr val="808080"/>
          </a:solidFill>
          <a:round/>
          <a:headEnd/>
          <a:tailEnd/>
        </a:ln>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a:extLst>
            <a:ext uri="{FF2B5EF4-FFF2-40B4-BE49-F238E27FC236}">
              <a16:creationId xmlns:a16="http://schemas.microsoft.com/office/drawing/2014/main" id="{990A36C8-F2D2-44F5-B8EE-9A907E6301B4}"/>
            </a:ext>
          </a:extLst>
        </xdr:cNvPr>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190500</xdr:rowOff>
    </xdr:from>
    <xdr:to>
      <xdr:col>5</xdr:col>
      <xdr:colOff>76200</xdr:colOff>
      <xdr:row>37</xdr:row>
      <xdr:rowOff>190500</xdr:rowOff>
    </xdr:to>
    <xdr:cxnSp macro="">
      <xdr:nvCxnSpPr>
        <xdr:cNvPr id="4203" name="直線コネクタ 107">
          <a:extLst>
            <a:ext uri="{FF2B5EF4-FFF2-40B4-BE49-F238E27FC236}">
              <a16:creationId xmlns:a16="http://schemas.microsoft.com/office/drawing/2014/main" id="{1935AF08-C600-4D8A-90E0-6458CAB71FAC}"/>
            </a:ext>
          </a:extLst>
        </xdr:cNvPr>
        <xdr:cNvCxnSpPr>
          <a:cxnSpLocks noChangeShapeType="1"/>
        </xdr:cNvCxnSpPr>
      </xdr:nvCxnSpPr>
      <xdr:spPr bwMode="auto">
        <a:xfrm>
          <a:off x="5562600" y="7315200"/>
          <a:ext cx="180975" cy="0"/>
        </a:xfrm>
        <a:prstGeom prst="line">
          <a:avLst/>
        </a:prstGeom>
        <a:noFill/>
        <a:ln w="19050" algn="ctr">
          <a:solidFill>
            <a:srgbClr val="000000"/>
          </a:solidFill>
          <a:round/>
          <a:headEnd/>
          <a:tailEnd/>
        </a:ln>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a:extLst>
            <a:ext uri="{FF2B5EF4-FFF2-40B4-BE49-F238E27FC236}">
              <a16:creationId xmlns:a16="http://schemas.microsoft.com/office/drawing/2014/main" id="{98CC1E71-0A61-465E-8095-02EEBCD21081}"/>
            </a:ext>
          </a:extLst>
        </xdr:cNvPr>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95250</xdr:rowOff>
    </xdr:from>
    <xdr:to>
      <xdr:col>5</xdr:col>
      <xdr:colOff>76200</xdr:colOff>
      <xdr:row>33</xdr:row>
      <xdr:rowOff>95250</xdr:rowOff>
    </xdr:to>
    <xdr:cxnSp macro="">
      <xdr:nvCxnSpPr>
        <xdr:cNvPr id="4205" name="直線コネクタ 109">
          <a:extLst>
            <a:ext uri="{FF2B5EF4-FFF2-40B4-BE49-F238E27FC236}">
              <a16:creationId xmlns:a16="http://schemas.microsoft.com/office/drawing/2014/main" id="{B5937823-EBC8-4C09-A427-46D203CC88C7}"/>
            </a:ext>
          </a:extLst>
        </xdr:cNvPr>
        <xdr:cNvCxnSpPr>
          <a:cxnSpLocks noChangeShapeType="1"/>
        </xdr:cNvCxnSpPr>
      </xdr:nvCxnSpPr>
      <xdr:spPr bwMode="auto">
        <a:xfrm>
          <a:off x="5562600" y="6019800"/>
          <a:ext cx="180975" cy="0"/>
        </a:xfrm>
        <a:prstGeom prst="line">
          <a:avLst/>
        </a:prstGeom>
        <a:noFill/>
        <a:ln w="19050" algn="ctr">
          <a:solidFill>
            <a:srgbClr val="000000"/>
          </a:solidFill>
          <a:round/>
          <a:headEnd/>
          <a:tailEnd/>
        </a:ln>
      </xdr:spPr>
    </xdr:cxnSp>
    <xdr:clientData/>
  </xdr:twoCellAnchor>
  <xdr:twoCellAnchor>
    <xdr:from>
      <xdr:col>4</xdr:col>
      <xdr:colOff>466725</xdr:colOff>
      <xdr:row>34</xdr:row>
      <xdr:rowOff>209550</xdr:rowOff>
    </xdr:from>
    <xdr:to>
      <xdr:col>4</xdr:col>
      <xdr:colOff>1114425</xdr:colOff>
      <xdr:row>35</xdr:row>
      <xdr:rowOff>38100</xdr:rowOff>
    </xdr:to>
    <xdr:cxnSp macro="">
      <xdr:nvCxnSpPr>
        <xdr:cNvPr id="4206" name="直線コネクタ 110">
          <a:extLst>
            <a:ext uri="{FF2B5EF4-FFF2-40B4-BE49-F238E27FC236}">
              <a16:creationId xmlns:a16="http://schemas.microsoft.com/office/drawing/2014/main" id="{72A8E140-4062-4B3A-9FDA-ACAA21D33D00}"/>
            </a:ext>
          </a:extLst>
        </xdr:cNvPr>
        <xdr:cNvCxnSpPr>
          <a:cxnSpLocks noChangeShapeType="1"/>
        </xdr:cNvCxnSpPr>
      </xdr:nvCxnSpPr>
      <xdr:spPr bwMode="auto">
        <a:xfrm>
          <a:off x="5000625" y="6477000"/>
          <a:ext cx="647700" cy="171450"/>
        </a:xfrm>
        <a:prstGeom prst="line">
          <a:avLst/>
        </a:prstGeom>
        <a:noFill/>
        <a:ln w="6350" algn="ctr">
          <a:solidFill>
            <a:srgbClr val="FF0000"/>
          </a:solidFill>
          <a:round/>
          <a:headEnd/>
          <a:tailEnd/>
        </a:ln>
      </xdr:spPr>
    </xdr:cxnSp>
    <xdr:clientData/>
  </xdr:twoCellAnchor>
  <xdr:oneCellAnchor>
    <xdr:from>
      <xdr:col>5</xdr:col>
      <xdr:colOff>73025</xdr:colOff>
      <xdr:row>35</xdr:row>
      <xdr:rowOff>190009</xdr:rowOff>
    </xdr:from>
    <xdr:ext cx="762000" cy="259045"/>
    <xdr:sp macro="" textlink="">
      <xdr:nvSpPr>
        <xdr:cNvPr id="112" name="人口1人当たり決算額の推移平均値テキスト445">
          <a:extLst>
            <a:ext uri="{FF2B5EF4-FFF2-40B4-BE49-F238E27FC236}">
              <a16:creationId xmlns:a16="http://schemas.microsoft.com/office/drawing/2014/main" id="{0979E4E1-75CF-42A3-819A-A9E2838206D2}"/>
            </a:ext>
          </a:extLst>
        </xdr:cNvPr>
        <xdr:cNvSpPr txBox="1"/>
      </xdr:nvSpPr>
      <xdr:spPr>
        <a:xfrm>
          <a:off x="5740400" y="680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219075</xdr:rowOff>
    </xdr:from>
    <xdr:to>
      <xdr:col>5</xdr:col>
      <xdr:colOff>38100</xdr:colOff>
      <xdr:row>35</xdr:row>
      <xdr:rowOff>323850</xdr:rowOff>
    </xdr:to>
    <xdr:sp macro="" textlink="">
      <xdr:nvSpPr>
        <xdr:cNvPr id="4208" name="フローチャート : 判断 112">
          <a:extLst>
            <a:ext uri="{FF2B5EF4-FFF2-40B4-BE49-F238E27FC236}">
              <a16:creationId xmlns:a16="http://schemas.microsoft.com/office/drawing/2014/main" id="{6C415DE8-9309-4F0E-8B1A-6B2308681D6A}"/>
            </a:ext>
          </a:extLst>
        </xdr:cNvPr>
        <xdr:cNvSpPr>
          <a:spLocks noChangeArrowheads="1"/>
        </xdr:cNvSpPr>
      </xdr:nvSpPr>
      <xdr:spPr bwMode="auto">
        <a:xfrm>
          <a:off x="5600700" y="682942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34</xdr:row>
      <xdr:rowOff>209550</xdr:rowOff>
    </xdr:from>
    <xdr:to>
      <xdr:col>4</xdr:col>
      <xdr:colOff>466725</xdr:colOff>
      <xdr:row>34</xdr:row>
      <xdr:rowOff>304800</xdr:rowOff>
    </xdr:to>
    <xdr:cxnSp macro="">
      <xdr:nvCxnSpPr>
        <xdr:cNvPr id="4209" name="直線コネクタ 113">
          <a:extLst>
            <a:ext uri="{FF2B5EF4-FFF2-40B4-BE49-F238E27FC236}">
              <a16:creationId xmlns:a16="http://schemas.microsoft.com/office/drawing/2014/main" id="{429BECF8-C0E0-4AD6-95AA-7B2024717957}"/>
            </a:ext>
          </a:extLst>
        </xdr:cNvPr>
        <xdr:cNvCxnSpPr>
          <a:cxnSpLocks noChangeShapeType="1"/>
        </xdr:cNvCxnSpPr>
      </xdr:nvCxnSpPr>
      <xdr:spPr bwMode="auto">
        <a:xfrm flipV="1">
          <a:off x="4305300" y="6477000"/>
          <a:ext cx="695325" cy="95250"/>
        </a:xfrm>
        <a:prstGeom prst="line">
          <a:avLst/>
        </a:prstGeom>
        <a:noFill/>
        <a:ln w="6350" algn="ctr">
          <a:solidFill>
            <a:srgbClr val="FF0000"/>
          </a:solidFill>
          <a:round/>
          <a:headEnd/>
          <a:tailEnd/>
        </a:ln>
      </xdr:spPr>
    </xdr:cxnSp>
    <xdr:clientData/>
  </xdr:twoCellAnchor>
  <xdr:twoCellAnchor>
    <xdr:from>
      <xdr:col>4</xdr:col>
      <xdr:colOff>419100</xdr:colOff>
      <xdr:row>35</xdr:row>
      <xdr:rowOff>190500</xdr:rowOff>
    </xdr:from>
    <xdr:to>
      <xdr:col>4</xdr:col>
      <xdr:colOff>523875</xdr:colOff>
      <xdr:row>35</xdr:row>
      <xdr:rowOff>285750</xdr:rowOff>
    </xdr:to>
    <xdr:sp macro="" textlink="">
      <xdr:nvSpPr>
        <xdr:cNvPr id="4210" name="フローチャート : 判断 114">
          <a:extLst>
            <a:ext uri="{FF2B5EF4-FFF2-40B4-BE49-F238E27FC236}">
              <a16:creationId xmlns:a16="http://schemas.microsoft.com/office/drawing/2014/main" id="{3BD76651-27BE-42BA-9ED5-0C8B083DD9BF}"/>
            </a:ext>
          </a:extLst>
        </xdr:cNvPr>
        <xdr:cNvSpPr>
          <a:spLocks noChangeArrowheads="1"/>
        </xdr:cNvSpPr>
      </xdr:nvSpPr>
      <xdr:spPr bwMode="auto">
        <a:xfrm>
          <a:off x="4953000" y="680085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35</xdr:row>
      <xdr:rowOff>273994</xdr:rowOff>
    </xdr:from>
    <xdr:ext cx="736600" cy="259045"/>
    <xdr:sp macro="" textlink="">
      <xdr:nvSpPr>
        <xdr:cNvPr id="116" name="テキスト ボックス 115">
          <a:extLst>
            <a:ext uri="{FF2B5EF4-FFF2-40B4-BE49-F238E27FC236}">
              <a16:creationId xmlns:a16="http://schemas.microsoft.com/office/drawing/2014/main" id="{6BBA1F6D-1F00-44EB-8F5C-AA385B3A5351}"/>
            </a:ext>
          </a:extLst>
        </xdr:cNvPr>
        <xdr:cNvSpPr txBox="1"/>
      </xdr:nvSpPr>
      <xdr:spPr>
        <a:xfrm>
          <a:off x="4622800" y="688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209550</xdr:colOff>
      <xdr:row>34</xdr:row>
      <xdr:rowOff>152400</xdr:rowOff>
    </xdr:from>
    <xdr:to>
      <xdr:col>3</xdr:col>
      <xdr:colOff>904875</xdr:colOff>
      <xdr:row>34</xdr:row>
      <xdr:rowOff>304800</xdr:rowOff>
    </xdr:to>
    <xdr:cxnSp macro="">
      <xdr:nvCxnSpPr>
        <xdr:cNvPr id="4212" name="直線コネクタ 116">
          <a:extLst>
            <a:ext uri="{FF2B5EF4-FFF2-40B4-BE49-F238E27FC236}">
              <a16:creationId xmlns:a16="http://schemas.microsoft.com/office/drawing/2014/main" id="{BECF880F-F1AC-418C-9EB7-1327CD4CF859}"/>
            </a:ext>
          </a:extLst>
        </xdr:cNvPr>
        <xdr:cNvCxnSpPr>
          <a:cxnSpLocks noChangeShapeType="1"/>
        </xdr:cNvCxnSpPr>
      </xdr:nvCxnSpPr>
      <xdr:spPr bwMode="auto">
        <a:xfrm>
          <a:off x="3609975" y="6419850"/>
          <a:ext cx="695325" cy="152400"/>
        </a:xfrm>
        <a:prstGeom prst="line">
          <a:avLst/>
        </a:prstGeom>
        <a:noFill/>
        <a:ln w="6350" algn="ctr">
          <a:solidFill>
            <a:srgbClr val="FF0000"/>
          </a:solidFill>
          <a:round/>
          <a:headEnd/>
          <a:tailEnd/>
        </a:ln>
      </xdr:spPr>
    </xdr:cxnSp>
    <xdr:clientData/>
  </xdr:twoCellAnchor>
  <xdr:twoCellAnchor>
    <xdr:from>
      <xdr:col>3</xdr:col>
      <xdr:colOff>857250</xdr:colOff>
      <xdr:row>35</xdr:row>
      <xdr:rowOff>171450</xdr:rowOff>
    </xdr:from>
    <xdr:to>
      <xdr:col>3</xdr:col>
      <xdr:colOff>952500</xdr:colOff>
      <xdr:row>35</xdr:row>
      <xdr:rowOff>266700</xdr:rowOff>
    </xdr:to>
    <xdr:sp macro="" textlink="">
      <xdr:nvSpPr>
        <xdr:cNvPr id="4213" name="フローチャート : 判断 117">
          <a:extLst>
            <a:ext uri="{FF2B5EF4-FFF2-40B4-BE49-F238E27FC236}">
              <a16:creationId xmlns:a16="http://schemas.microsoft.com/office/drawing/2014/main" id="{1A94E3F5-3576-4BD9-81DC-5F03F057B823}"/>
            </a:ext>
          </a:extLst>
        </xdr:cNvPr>
        <xdr:cNvSpPr>
          <a:spLocks noChangeArrowheads="1"/>
        </xdr:cNvSpPr>
      </xdr:nvSpPr>
      <xdr:spPr bwMode="auto">
        <a:xfrm>
          <a:off x="4257675" y="6781800"/>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35</xdr:row>
      <xdr:rowOff>254588</xdr:rowOff>
    </xdr:from>
    <xdr:ext cx="762000" cy="259045"/>
    <xdr:sp macro="" textlink="">
      <xdr:nvSpPr>
        <xdr:cNvPr id="119" name="テキスト ボックス 118">
          <a:extLst>
            <a:ext uri="{FF2B5EF4-FFF2-40B4-BE49-F238E27FC236}">
              <a16:creationId xmlns:a16="http://schemas.microsoft.com/office/drawing/2014/main" id="{AFF33119-E1F7-4604-8861-66C2B16C1B17}"/>
            </a:ext>
          </a:extLst>
        </xdr:cNvPr>
        <xdr:cNvSpPr txBox="1"/>
      </xdr:nvSpPr>
      <xdr:spPr>
        <a:xfrm>
          <a:off x="3924300" y="68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104775</xdr:rowOff>
    </xdr:from>
    <xdr:to>
      <xdr:col>3</xdr:col>
      <xdr:colOff>209550</xdr:colOff>
      <xdr:row>34</xdr:row>
      <xdr:rowOff>152400</xdr:rowOff>
    </xdr:to>
    <xdr:cxnSp macro="">
      <xdr:nvCxnSpPr>
        <xdr:cNvPr id="4215" name="直線コネクタ 119">
          <a:extLst>
            <a:ext uri="{FF2B5EF4-FFF2-40B4-BE49-F238E27FC236}">
              <a16:creationId xmlns:a16="http://schemas.microsoft.com/office/drawing/2014/main" id="{9FA5D05E-3CF0-4D35-94C8-23E1C2803F61}"/>
            </a:ext>
          </a:extLst>
        </xdr:cNvPr>
        <xdr:cNvCxnSpPr>
          <a:cxnSpLocks noChangeShapeType="1"/>
        </xdr:cNvCxnSpPr>
      </xdr:nvCxnSpPr>
      <xdr:spPr bwMode="auto">
        <a:xfrm>
          <a:off x="2905125" y="6372225"/>
          <a:ext cx="704850" cy="47625"/>
        </a:xfrm>
        <a:prstGeom prst="line">
          <a:avLst/>
        </a:prstGeom>
        <a:noFill/>
        <a:ln w="6350" algn="ctr">
          <a:solidFill>
            <a:srgbClr val="FF0000"/>
          </a:solidFill>
          <a:round/>
          <a:headEnd/>
          <a:tailEnd/>
        </a:ln>
      </xdr:spPr>
    </xdr:cxnSp>
    <xdr:clientData/>
  </xdr:twoCellAnchor>
  <xdr:twoCellAnchor>
    <xdr:from>
      <xdr:col>3</xdr:col>
      <xdr:colOff>152400</xdr:colOff>
      <xdr:row>35</xdr:row>
      <xdr:rowOff>133350</xdr:rowOff>
    </xdr:from>
    <xdr:to>
      <xdr:col>3</xdr:col>
      <xdr:colOff>257175</xdr:colOff>
      <xdr:row>35</xdr:row>
      <xdr:rowOff>238125</xdr:rowOff>
    </xdr:to>
    <xdr:sp macro="" textlink="">
      <xdr:nvSpPr>
        <xdr:cNvPr id="4216" name="フローチャート : 判断 120">
          <a:extLst>
            <a:ext uri="{FF2B5EF4-FFF2-40B4-BE49-F238E27FC236}">
              <a16:creationId xmlns:a16="http://schemas.microsoft.com/office/drawing/2014/main" id="{548B1A46-152D-4F7A-9EF0-2E6705C28FF7}"/>
            </a:ext>
          </a:extLst>
        </xdr:cNvPr>
        <xdr:cNvSpPr>
          <a:spLocks noChangeArrowheads="1"/>
        </xdr:cNvSpPr>
      </xdr:nvSpPr>
      <xdr:spPr bwMode="auto">
        <a:xfrm>
          <a:off x="3552825" y="67437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35</xdr:row>
      <xdr:rowOff>222178</xdr:rowOff>
    </xdr:from>
    <xdr:ext cx="762000" cy="259045"/>
    <xdr:sp macro="" textlink="">
      <xdr:nvSpPr>
        <xdr:cNvPr id="122" name="テキスト ボックス 121">
          <a:extLst>
            <a:ext uri="{FF2B5EF4-FFF2-40B4-BE49-F238E27FC236}">
              <a16:creationId xmlns:a16="http://schemas.microsoft.com/office/drawing/2014/main" id="{9D9EC382-CA9E-4D2B-A6DF-65D43AC59DFB}"/>
            </a:ext>
          </a:extLst>
        </xdr:cNvPr>
        <xdr:cNvSpPr txBox="1"/>
      </xdr:nvSpPr>
      <xdr:spPr>
        <a:xfrm>
          <a:off x="32258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133350</xdr:rowOff>
    </xdr:from>
    <xdr:to>
      <xdr:col>2</xdr:col>
      <xdr:colOff>695325</xdr:colOff>
      <xdr:row>35</xdr:row>
      <xdr:rowOff>238125</xdr:rowOff>
    </xdr:to>
    <xdr:sp macro="" textlink="">
      <xdr:nvSpPr>
        <xdr:cNvPr id="4218" name="フローチャート : 判断 122">
          <a:extLst>
            <a:ext uri="{FF2B5EF4-FFF2-40B4-BE49-F238E27FC236}">
              <a16:creationId xmlns:a16="http://schemas.microsoft.com/office/drawing/2014/main" id="{70464875-5CA9-45E9-BFAE-163E672E4874}"/>
            </a:ext>
          </a:extLst>
        </xdr:cNvPr>
        <xdr:cNvSpPr>
          <a:spLocks noChangeArrowheads="1"/>
        </xdr:cNvSpPr>
      </xdr:nvSpPr>
      <xdr:spPr bwMode="auto">
        <a:xfrm>
          <a:off x="2857500" y="67437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35</xdr:row>
      <xdr:rowOff>223270</xdr:rowOff>
    </xdr:from>
    <xdr:ext cx="762000" cy="259045"/>
    <xdr:sp macro="" textlink="">
      <xdr:nvSpPr>
        <xdr:cNvPr id="124" name="テキスト ボックス 123">
          <a:extLst>
            <a:ext uri="{FF2B5EF4-FFF2-40B4-BE49-F238E27FC236}">
              <a16:creationId xmlns:a16="http://schemas.microsoft.com/office/drawing/2014/main" id="{7E6CD1C3-7336-42E2-AE5A-BCE4F468ACCC}"/>
            </a:ext>
          </a:extLst>
        </xdr:cNvPr>
        <xdr:cNvSpPr txBox="1"/>
      </xdr:nvSpPr>
      <xdr:spPr>
        <a:xfrm>
          <a:off x="25273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D49E6E51-C083-44BE-8BD2-590E96288FC1}"/>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5C6584D7-4F49-49C6-98D7-862B30DF06B6}"/>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775BEF8B-3BCB-481D-AFEC-B58C77627AFC}"/>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87B39BF3-0E16-4995-8D27-750194D86531}"/>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B8241EFC-E846-49EE-A1B3-1AA71A79DBD7}"/>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333375</xdr:rowOff>
    </xdr:from>
    <xdr:to>
      <xdr:col>5</xdr:col>
      <xdr:colOff>38100</xdr:colOff>
      <xdr:row>35</xdr:row>
      <xdr:rowOff>95250</xdr:rowOff>
    </xdr:to>
    <xdr:sp macro="" textlink="">
      <xdr:nvSpPr>
        <xdr:cNvPr id="4225" name="円/楕円 129">
          <a:extLst>
            <a:ext uri="{FF2B5EF4-FFF2-40B4-BE49-F238E27FC236}">
              <a16:creationId xmlns:a16="http://schemas.microsoft.com/office/drawing/2014/main" id="{AFB9C1C7-E58D-4F52-824E-23AE8515665F}"/>
            </a:ext>
          </a:extLst>
        </xdr:cNvPr>
        <xdr:cNvSpPr>
          <a:spLocks noChangeArrowheads="1"/>
        </xdr:cNvSpPr>
      </xdr:nvSpPr>
      <xdr:spPr bwMode="auto">
        <a:xfrm>
          <a:off x="5600700" y="660082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34</xdr:row>
      <xdr:rowOff>179353</xdr:rowOff>
    </xdr:from>
    <xdr:ext cx="762000" cy="259045"/>
    <xdr:sp macro="" textlink="">
      <xdr:nvSpPr>
        <xdr:cNvPr id="131" name="人口1人当たり決算額の推移該当値テキスト445">
          <a:extLst>
            <a:ext uri="{FF2B5EF4-FFF2-40B4-BE49-F238E27FC236}">
              <a16:creationId xmlns:a16="http://schemas.microsoft.com/office/drawing/2014/main" id="{00CC2E60-F2FD-42BE-AE9F-0A632B8B62A7}"/>
            </a:ext>
          </a:extLst>
        </xdr:cNvPr>
        <xdr:cNvSpPr txBox="1"/>
      </xdr:nvSpPr>
      <xdr:spPr>
        <a:xfrm>
          <a:off x="5740400" y="644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41,179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152400</xdr:rowOff>
    </xdr:from>
    <xdr:to>
      <xdr:col>4</xdr:col>
      <xdr:colOff>523875</xdr:colOff>
      <xdr:row>34</xdr:row>
      <xdr:rowOff>257175</xdr:rowOff>
    </xdr:to>
    <xdr:sp macro="" textlink="">
      <xdr:nvSpPr>
        <xdr:cNvPr id="4227" name="円/楕円 131">
          <a:extLst>
            <a:ext uri="{FF2B5EF4-FFF2-40B4-BE49-F238E27FC236}">
              <a16:creationId xmlns:a16="http://schemas.microsoft.com/office/drawing/2014/main" id="{A4781B78-30F7-4BE3-9178-C94B36F6DBA6}"/>
            </a:ext>
          </a:extLst>
        </xdr:cNvPr>
        <xdr:cNvSpPr>
          <a:spLocks noChangeArrowheads="1"/>
        </xdr:cNvSpPr>
      </xdr:nvSpPr>
      <xdr:spPr bwMode="auto">
        <a:xfrm>
          <a:off x="4953000" y="641985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33</xdr:row>
      <xdr:rowOff>266704</xdr:rowOff>
    </xdr:from>
    <xdr:ext cx="736600" cy="259045"/>
    <xdr:sp macro="" textlink="">
      <xdr:nvSpPr>
        <xdr:cNvPr id="133" name="テキスト ボックス 132">
          <a:extLst>
            <a:ext uri="{FF2B5EF4-FFF2-40B4-BE49-F238E27FC236}">
              <a16:creationId xmlns:a16="http://schemas.microsoft.com/office/drawing/2014/main" id="{FC3B6179-E834-41E4-9550-7367F11C5793}"/>
            </a:ext>
          </a:extLst>
        </xdr:cNvPr>
        <xdr:cNvSpPr txBox="1"/>
      </xdr:nvSpPr>
      <xdr:spPr>
        <a:xfrm>
          <a:off x="4622800" y="619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55,301</a:t>
          </a:r>
          <a:endParaRPr kumimoji="1" lang="ja-JP" altLang="en-US" sz="1000" b="1">
            <a:solidFill>
              <a:srgbClr val="FF0000"/>
            </a:solidFill>
            <a:latin typeface="ＭＳ Ｐゴシック"/>
          </a:endParaRPr>
        </a:p>
      </xdr:txBody>
    </xdr:sp>
    <xdr:clientData/>
  </xdr:oneCellAnchor>
  <xdr:twoCellAnchor>
    <xdr:from>
      <xdr:col>3</xdr:col>
      <xdr:colOff>857250</xdr:colOff>
      <xdr:row>34</xdr:row>
      <xdr:rowOff>257175</xdr:rowOff>
    </xdr:from>
    <xdr:to>
      <xdr:col>3</xdr:col>
      <xdr:colOff>952500</xdr:colOff>
      <xdr:row>35</xdr:row>
      <xdr:rowOff>9525</xdr:rowOff>
    </xdr:to>
    <xdr:sp macro="" textlink="">
      <xdr:nvSpPr>
        <xdr:cNvPr id="4229" name="円/楕円 133">
          <a:extLst>
            <a:ext uri="{FF2B5EF4-FFF2-40B4-BE49-F238E27FC236}">
              <a16:creationId xmlns:a16="http://schemas.microsoft.com/office/drawing/2014/main" id="{8DB3FAAB-85F5-40C5-A86C-BB45FC438FDB}"/>
            </a:ext>
          </a:extLst>
        </xdr:cNvPr>
        <xdr:cNvSpPr>
          <a:spLocks noChangeArrowheads="1"/>
        </xdr:cNvSpPr>
      </xdr:nvSpPr>
      <xdr:spPr bwMode="auto">
        <a:xfrm>
          <a:off x="4257675" y="6524625"/>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34</xdr:row>
      <xdr:rowOff>21772</xdr:rowOff>
    </xdr:from>
    <xdr:ext cx="762000" cy="259045"/>
    <xdr:sp macro="" textlink="">
      <xdr:nvSpPr>
        <xdr:cNvPr id="135" name="テキスト ボックス 134">
          <a:extLst>
            <a:ext uri="{FF2B5EF4-FFF2-40B4-BE49-F238E27FC236}">
              <a16:creationId xmlns:a16="http://schemas.microsoft.com/office/drawing/2014/main" id="{70E71DC0-888E-49E4-8FC4-F774447C745C}"/>
            </a:ext>
          </a:extLst>
        </xdr:cNvPr>
        <xdr:cNvSpPr txBox="1"/>
      </xdr:nvSpPr>
      <xdr:spPr>
        <a:xfrm>
          <a:off x="3924300" y="628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47,587</a:t>
          </a:r>
          <a:endParaRPr kumimoji="1" lang="ja-JP" altLang="en-US" sz="1000" b="1">
            <a:solidFill>
              <a:srgbClr val="FF0000"/>
            </a:solidFill>
            <a:latin typeface="ＭＳ Ｐゴシック"/>
          </a:endParaRPr>
        </a:p>
      </xdr:txBody>
    </xdr:sp>
    <xdr:clientData/>
  </xdr:oneCellAnchor>
  <xdr:twoCellAnchor>
    <xdr:from>
      <xdr:col>3</xdr:col>
      <xdr:colOff>152400</xdr:colOff>
      <xdr:row>34</xdr:row>
      <xdr:rowOff>104775</xdr:rowOff>
    </xdr:from>
    <xdr:to>
      <xdr:col>3</xdr:col>
      <xdr:colOff>257175</xdr:colOff>
      <xdr:row>34</xdr:row>
      <xdr:rowOff>209550</xdr:rowOff>
    </xdr:to>
    <xdr:sp macro="" textlink="">
      <xdr:nvSpPr>
        <xdr:cNvPr id="4231" name="円/楕円 135">
          <a:extLst>
            <a:ext uri="{FF2B5EF4-FFF2-40B4-BE49-F238E27FC236}">
              <a16:creationId xmlns:a16="http://schemas.microsoft.com/office/drawing/2014/main" id="{E7970356-0B86-4D0E-B461-FFFA0323CD1F}"/>
            </a:ext>
          </a:extLst>
        </xdr:cNvPr>
        <xdr:cNvSpPr>
          <a:spLocks noChangeArrowheads="1"/>
        </xdr:cNvSpPr>
      </xdr:nvSpPr>
      <xdr:spPr bwMode="auto">
        <a:xfrm>
          <a:off x="3552825" y="63722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33</xdr:row>
      <xdr:rowOff>216095</xdr:rowOff>
    </xdr:from>
    <xdr:ext cx="762000" cy="259045"/>
    <xdr:sp macro="" textlink="">
      <xdr:nvSpPr>
        <xdr:cNvPr id="137" name="テキスト ボックス 136">
          <a:extLst>
            <a:ext uri="{FF2B5EF4-FFF2-40B4-BE49-F238E27FC236}">
              <a16:creationId xmlns:a16="http://schemas.microsoft.com/office/drawing/2014/main" id="{8FB00E25-A195-4D0D-B4AF-E09ABD1E4908}"/>
            </a:ext>
          </a:extLst>
        </xdr:cNvPr>
        <xdr:cNvSpPr txBox="1"/>
      </xdr:nvSpPr>
      <xdr:spPr>
        <a:xfrm>
          <a:off x="3225800" y="614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59,286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57150</xdr:rowOff>
    </xdr:from>
    <xdr:to>
      <xdr:col>2</xdr:col>
      <xdr:colOff>695325</xdr:colOff>
      <xdr:row>34</xdr:row>
      <xdr:rowOff>152400</xdr:rowOff>
    </xdr:to>
    <xdr:sp macro="" textlink="">
      <xdr:nvSpPr>
        <xdr:cNvPr id="4233" name="円/楕円 137">
          <a:extLst>
            <a:ext uri="{FF2B5EF4-FFF2-40B4-BE49-F238E27FC236}">
              <a16:creationId xmlns:a16="http://schemas.microsoft.com/office/drawing/2014/main" id="{8F3590EC-3CAA-4EDF-8862-0C78EDE23D9D}"/>
            </a:ext>
          </a:extLst>
        </xdr:cNvPr>
        <xdr:cNvSpPr>
          <a:spLocks noChangeArrowheads="1"/>
        </xdr:cNvSpPr>
      </xdr:nvSpPr>
      <xdr:spPr bwMode="auto">
        <a:xfrm>
          <a:off x="2857500" y="632460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33</xdr:row>
      <xdr:rowOff>164698</xdr:rowOff>
    </xdr:from>
    <xdr:ext cx="762000" cy="259045"/>
    <xdr:sp macro="" textlink="">
      <xdr:nvSpPr>
        <xdr:cNvPr id="139" name="テキスト ボックス 138">
          <a:extLst>
            <a:ext uri="{FF2B5EF4-FFF2-40B4-BE49-F238E27FC236}">
              <a16:creationId xmlns:a16="http://schemas.microsoft.com/office/drawing/2014/main" id="{BDA881B0-0EE9-44DB-9839-8805F2253ECC}"/>
            </a:ext>
          </a:extLst>
        </xdr:cNvPr>
        <xdr:cNvSpPr txBox="1"/>
      </xdr:nvSpPr>
      <xdr:spPr>
        <a:xfrm>
          <a:off x="2527300" y="608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5121" name="Chart 1">
          <a:extLst>
            <a:ext uri="{FF2B5EF4-FFF2-40B4-BE49-F238E27FC236}">
              <a16:creationId xmlns:a16="http://schemas.microsoft.com/office/drawing/2014/main" id="{4A69032E-CECB-45F7-AB0A-6B8C077607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5122" name="Rectangle 2">
          <a:extLst>
            <a:ext uri="{FF2B5EF4-FFF2-40B4-BE49-F238E27FC236}">
              <a16:creationId xmlns:a16="http://schemas.microsoft.com/office/drawing/2014/main" id="{12A5911A-E8BE-40DF-8533-6007988A5CC5}"/>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5123" name="Rectangle 3">
          <a:extLst>
            <a:ext uri="{FF2B5EF4-FFF2-40B4-BE49-F238E27FC236}">
              <a16:creationId xmlns:a16="http://schemas.microsoft.com/office/drawing/2014/main" id="{94B19728-2D1A-486C-AC47-729BB1925B05}"/>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124" name="Line 4">
          <a:extLst>
            <a:ext uri="{FF2B5EF4-FFF2-40B4-BE49-F238E27FC236}">
              <a16:creationId xmlns:a16="http://schemas.microsoft.com/office/drawing/2014/main" id="{A8DCA629-E3EE-471D-BEBC-C7737331528E}"/>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5125" name="Oval 5">
          <a:extLst>
            <a:ext uri="{FF2B5EF4-FFF2-40B4-BE49-F238E27FC236}">
              <a16:creationId xmlns:a16="http://schemas.microsoft.com/office/drawing/2014/main" id="{2E9C4AA4-E7CA-479C-949C-51412F4EB793}"/>
            </a:ext>
          </a:extLst>
        </xdr:cNvPr>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5126" name="Rectangle 6">
          <a:extLst>
            <a:ext uri="{FF2B5EF4-FFF2-40B4-BE49-F238E27FC236}">
              <a16:creationId xmlns:a16="http://schemas.microsoft.com/office/drawing/2014/main" id="{772EC3EB-28D5-4EF6-9145-5ADDC487AC5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5A54FC5C-A331-44FD-A23D-C14073A9EF1E}"/>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E0753891-1597-49BD-9931-0C6A3773EC16}"/>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5129" name="Line 10">
          <a:extLst>
            <a:ext uri="{FF2B5EF4-FFF2-40B4-BE49-F238E27FC236}">
              <a16:creationId xmlns:a16="http://schemas.microsoft.com/office/drawing/2014/main" id="{A874ABC7-9C7C-4183-9BB6-14CF961627F8}"/>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5DC3C9EE-99F8-4914-8D8A-76F4E728BE87}"/>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772CA6A6-0031-4358-8EC6-3A680A5F13FD}"/>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578EC05B-D2A1-4E0E-9478-16D9B13ECF25}"/>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3229ABF-F56C-47BE-AFB3-C0EDAB4C99BA}"/>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現在まで財政調整基金を取崩すことなく財政運営がなされており、歳計剰余金による積立てにより基金残高は毎年増加しており、標準財政規模比は８割以上となっているが、今後の公共資産の大規模修繕等を見据え、適切な活用を検討する必要がある。</a:t>
          </a:r>
        </a:p>
        <a:p>
          <a:pPr>
            <a:lnSpc>
              <a:spcPts val="1300"/>
            </a:lnSpc>
          </a:pPr>
          <a:r>
            <a:rPr kumimoji="1" lang="ja-JP" altLang="en-US" sz="1100">
              <a:latin typeface="ＭＳ ゴシック" pitchFamily="49" charset="-128"/>
              <a:ea typeface="ＭＳ ゴシック" pitchFamily="49" charset="-128"/>
            </a:rPr>
            <a:t>　実質収支比率は平成２２年度の１３．９％をピークに下降してきたが、平成２６年度には１２．７％となっている。これは、個人住民税が前年度比で、７６％（３８１百万円）増となったことによるもので単年度の現象と見込まれる。</a:t>
          </a:r>
          <a:endParaRPr kumimoji="1" lang="en-US" altLang="ja-JP" sz="11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6145" name="Chart 5">
          <a:extLst>
            <a:ext uri="{FF2B5EF4-FFF2-40B4-BE49-F238E27FC236}">
              <a16:creationId xmlns:a16="http://schemas.microsoft.com/office/drawing/2014/main" id="{0BAF0CF5-3F2E-4FC9-A67B-D564356B76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6146" name="正方形/長方形 3">
          <a:extLst>
            <a:ext uri="{FF2B5EF4-FFF2-40B4-BE49-F238E27FC236}">
              <a16:creationId xmlns:a16="http://schemas.microsoft.com/office/drawing/2014/main" id="{B229F8E1-864B-4FFC-A9D3-674E6C4B18A2}"/>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7F8D3C7F-709E-447C-917C-3086B1E10E38}"/>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7F72256F-5977-4452-963E-ED5F301ACC1C}"/>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DDAE96A8-8D31-460F-80EA-F50D5A387344}"/>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54EE6B34-3F9D-4E28-AD15-C43462DCC537}"/>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B4FD00F5-CBE7-4E83-93F5-F3995CED902E}"/>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63AB832A-4221-4754-BE8B-447E5AA77B3E}"/>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5D8A5207-ACB2-4502-ADD5-5FD90D2EFB06}"/>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平成１９年度の算定開始後、各会計とも赤字額は発生していないものの、今後においても健全な財政運営が求められる。</a:t>
          </a:r>
        </a:p>
        <a:p>
          <a:r>
            <a:rPr kumimoji="1" lang="ja-JP" altLang="en-US" sz="1100">
              <a:latin typeface="ＭＳ ゴシック" pitchFamily="49" charset="-128"/>
              <a:ea typeface="ＭＳ ゴシック" pitchFamily="49" charset="-128"/>
            </a:rPr>
            <a:t>　今後の特別会計の運営においては、国民健康保険や介護保険等保険給付費が増大することにより、特別会計の財政が逼迫することが目に見えており、保険給付費の抑制につながる施策の推進が求められる。</a:t>
          </a:r>
        </a:p>
        <a:p>
          <a:pPr>
            <a:lnSpc>
              <a:spcPts val="1300"/>
            </a:lnSpc>
          </a:pPr>
          <a:r>
            <a:rPr kumimoji="1" lang="ja-JP" altLang="en-US" sz="1100">
              <a:latin typeface="ＭＳ ゴシック" pitchFamily="49" charset="-128"/>
              <a:ea typeface="ＭＳ ゴシック" pitchFamily="49" charset="-128"/>
            </a:rPr>
            <a:t>　また、簡易水道や農業集落排水・公共下水道事業特別会計においては、施設の統廃合の期限が定められており、現在集中的な整備が進められるため、事業推進に係る一般会計からの繰出金も増大することが見込ま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公営企業会計基準の見直しに併せ、独立採算経営の趣旨からも、適正な料金体系の設定が求められる。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5DCC55BB-5CD6-4C52-BE0E-D4C250F939A8}"/>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6155" name="凡例1">
          <a:extLst>
            <a:ext uri="{FF2B5EF4-FFF2-40B4-BE49-F238E27FC236}">
              <a16:creationId xmlns:a16="http://schemas.microsoft.com/office/drawing/2014/main" id="{D3006355-6422-4A93-B4DA-041FF43A5806}"/>
            </a:ext>
          </a:extLst>
        </xdr:cNvPr>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6156" name="凡例2">
          <a:extLst>
            <a:ext uri="{FF2B5EF4-FFF2-40B4-BE49-F238E27FC236}">
              <a16:creationId xmlns:a16="http://schemas.microsoft.com/office/drawing/2014/main" id="{EAA4714C-EFB8-48A1-8F08-27CA41D3ADCE}"/>
            </a:ext>
          </a:extLst>
        </xdr:cNvPr>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6157" name="凡例3">
          <a:extLst>
            <a:ext uri="{FF2B5EF4-FFF2-40B4-BE49-F238E27FC236}">
              <a16:creationId xmlns:a16="http://schemas.microsoft.com/office/drawing/2014/main" id="{520E0731-AFCB-49C5-B250-766D559EDF1E}"/>
            </a:ext>
          </a:extLst>
        </xdr:cNvPr>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6158" name="凡例4">
          <a:extLst>
            <a:ext uri="{FF2B5EF4-FFF2-40B4-BE49-F238E27FC236}">
              <a16:creationId xmlns:a16="http://schemas.microsoft.com/office/drawing/2014/main" id="{583F7479-718D-4595-AE17-CF86EE5BD9B8}"/>
            </a:ext>
          </a:extLst>
        </xdr:cNvPr>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6159" name="凡例5">
          <a:extLst>
            <a:ext uri="{FF2B5EF4-FFF2-40B4-BE49-F238E27FC236}">
              <a16:creationId xmlns:a16="http://schemas.microsoft.com/office/drawing/2014/main" id="{8590C24A-880F-4CD7-B8AC-1907A11CDBC1}"/>
            </a:ext>
          </a:extLst>
        </xdr:cNvPr>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6160" name="凡例6">
          <a:extLst>
            <a:ext uri="{FF2B5EF4-FFF2-40B4-BE49-F238E27FC236}">
              <a16:creationId xmlns:a16="http://schemas.microsoft.com/office/drawing/2014/main" id="{48EF3A6D-16AA-4E9C-AAD9-512327994393}"/>
            </a:ext>
          </a:extLst>
        </xdr:cNvPr>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6161" name="凡例7">
          <a:extLst>
            <a:ext uri="{FF2B5EF4-FFF2-40B4-BE49-F238E27FC236}">
              <a16:creationId xmlns:a16="http://schemas.microsoft.com/office/drawing/2014/main" id="{D62A60ED-E04A-4970-BDCF-627C6D45A219}"/>
            </a:ext>
          </a:extLst>
        </xdr:cNvPr>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6162" name="凡例8">
          <a:extLst>
            <a:ext uri="{FF2B5EF4-FFF2-40B4-BE49-F238E27FC236}">
              <a16:creationId xmlns:a16="http://schemas.microsoft.com/office/drawing/2014/main" id="{F06BEC76-2356-4753-81C1-01FC55B4EF42}"/>
            </a:ext>
          </a:extLst>
        </xdr:cNvPr>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6163" name="凡例9">
          <a:extLst>
            <a:ext uri="{FF2B5EF4-FFF2-40B4-BE49-F238E27FC236}">
              <a16:creationId xmlns:a16="http://schemas.microsoft.com/office/drawing/2014/main" id="{1DE2624E-EB8A-4193-9B8C-CBB84D111208}"/>
            </a:ext>
          </a:extLst>
        </xdr:cNvPr>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6164" name="凡例10">
          <a:extLst>
            <a:ext uri="{FF2B5EF4-FFF2-40B4-BE49-F238E27FC236}">
              <a16:creationId xmlns:a16="http://schemas.microsoft.com/office/drawing/2014/main" id="{33E025FC-D31B-4F0E-8745-EBEF367B3372}"/>
            </a:ext>
          </a:extLst>
        </xdr:cNvPr>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FA27CA7A-6A95-42EC-8F14-29FFE95F678F}"/>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58D57F5C-1C31-4C19-BDAC-78597636EFE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300BFE68-8082-4BB3-B264-6A35128973DF}"/>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7172" name="Line 22">
          <a:extLst>
            <a:ext uri="{FF2B5EF4-FFF2-40B4-BE49-F238E27FC236}">
              <a16:creationId xmlns:a16="http://schemas.microsoft.com/office/drawing/2014/main" id="{714B1793-A672-4548-9C0E-795B1368F4E5}"/>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7173" name="Rectangle 23">
          <a:extLst>
            <a:ext uri="{FF2B5EF4-FFF2-40B4-BE49-F238E27FC236}">
              <a16:creationId xmlns:a16="http://schemas.microsoft.com/office/drawing/2014/main" id="{ADCB823D-0531-4EE6-8F62-5ACBF88D1976}"/>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174" name="Rectangle 24">
          <a:extLst>
            <a:ext uri="{FF2B5EF4-FFF2-40B4-BE49-F238E27FC236}">
              <a16:creationId xmlns:a16="http://schemas.microsoft.com/office/drawing/2014/main" id="{BFE98898-0E70-4CB5-96F0-4E7754EA9D2B}"/>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7175" name="Rectangle 25">
          <a:extLst>
            <a:ext uri="{FF2B5EF4-FFF2-40B4-BE49-F238E27FC236}">
              <a16:creationId xmlns:a16="http://schemas.microsoft.com/office/drawing/2014/main" id="{4F0B9BCD-F196-4AC8-8038-8CEE8879B68F}"/>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7176" name="Rectangle 26">
          <a:extLst>
            <a:ext uri="{FF2B5EF4-FFF2-40B4-BE49-F238E27FC236}">
              <a16:creationId xmlns:a16="http://schemas.microsoft.com/office/drawing/2014/main" id="{80866B7C-697D-4E4A-9936-B35FD3E5BC47}"/>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7177" name="Rectangle 27">
          <a:extLst>
            <a:ext uri="{FF2B5EF4-FFF2-40B4-BE49-F238E27FC236}">
              <a16:creationId xmlns:a16="http://schemas.microsoft.com/office/drawing/2014/main" id="{8B203D08-8A75-454A-B3D7-6FC37C9B99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7178" name="Rectangle 28">
          <a:extLst>
            <a:ext uri="{FF2B5EF4-FFF2-40B4-BE49-F238E27FC236}">
              <a16:creationId xmlns:a16="http://schemas.microsoft.com/office/drawing/2014/main" id="{674B0446-B319-44E8-9F32-E9E8E237FF27}"/>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7179" name="Rectangle 29">
          <a:extLst>
            <a:ext uri="{FF2B5EF4-FFF2-40B4-BE49-F238E27FC236}">
              <a16:creationId xmlns:a16="http://schemas.microsoft.com/office/drawing/2014/main" id="{B89E38DA-ABDE-4226-A208-4A937683EB9D}"/>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7180" name="Rectangle 30">
          <a:extLst>
            <a:ext uri="{FF2B5EF4-FFF2-40B4-BE49-F238E27FC236}">
              <a16:creationId xmlns:a16="http://schemas.microsoft.com/office/drawing/2014/main" id="{B105E3FC-29DD-427F-A680-1E415E269BD4}"/>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7181" name="Line 31">
          <a:extLst>
            <a:ext uri="{FF2B5EF4-FFF2-40B4-BE49-F238E27FC236}">
              <a16:creationId xmlns:a16="http://schemas.microsoft.com/office/drawing/2014/main" id="{932D7161-FAB4-4B99-AFAA-1143C57A6E5D}"/>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7182" name="Oval 32">
          <a:extLst>
            <a:ext uri="{FF2B5EF4-FFF2-40B4-BE49-F238E27FC236}">
              <a16:creationId xmlns:a16="http://schemas.microsoft.com/office/drawing/2014/main" id="{BFC1214B-2483-4549-8897-9D8D65B2B08B}"/>
            </a:ext>
          </a:extLst>
        </xdr:cNvPr>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7183" name="Rectangle 87">
          <a:extLst>
            <a:ext uri="{FF2B5EF4-FFF2-40B4-BE49-F238E27FC236}">
              <a16:creationId xmlns:a16="http://schemas.microsoft.com/office/drawing/2014/main" id="{4F249844-7F18-48DD-8303-964A271DE91E}"/>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CA3C4253-654A-470E-BA70-6BC9946D8B7D}"/>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7185" name="Chart 90">
          <a:extLst>
            <a:ext uri="{FF2B5EF4-FFF2-40B4-BE49-F238E27FC236}">
              <a16:creationId xmlns:a16="http://schemas.microsoft.com/office/drawing/2014/main" id="{C9A82E31-440D-4DAD-AB07-D15A17F8BA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1FCD1451-99C9-44EF-9BFC-A69B29784223}"/>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1295027B-9794-43D2-AB31-9DCDDE6D44E9}"/>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元利償還金は、平成２１年度までに繰上償還を行うとともに、新発債の借入抑制により、以降着実に減少傾向にあったが、平成２５年度から２か年計画で着手した鏡野地域情報通信施設整備事業に充当した旧合併特例債や大野保育園整備事業に対する過疎対策事業債などの多額の起債借入及び簡易水道・公共下水道整備事業等に係る公営企業債の償還に対する繰入額が以後数年間に渡り発生する見込みである。さらに圏域資源循環施設組合や消防組合への一部事務組合負担金の増加など財政への圧迫が懸念される。これにより、実質公債比率の分子も上昇に転じている。</a:t>
          </a:r>
        </a:p>
        <a:p>
          <a:r>
            <a:rPr kumimoji="1" lang="ja-JP" altLang="en-US" sz="1100">
              <a:latin typeface="ＭＳ ゴシック" pitchFamily="49" charset="-128"/>
              <a:ea typeface="ＭＳ ゴシック" pitchFamily="49" charset="-128"/>
            </a:rPr>
            <a:t>　なお、債務負担行為に基づく支出額については、情報通信施設整備運営にかかるものである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8193" name="Chart 5">
          <a:extLst>
            <a:ext uri="{FF2B5EF4-FFF2-40B4-BE49-F238E27FC236}">
              <a16:creationId xmlns:a16="http://schemas.microsoft.com/office/drawing/2014/main" id="{AC3CF0F5-1568-4ACA-8DC4-D7356F45DC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8194" name="正方形/長方形 3">
          <a:extLst>
            <a:ext uri="{FF2B5EF4-FFF2-40B4-BE49-F238E27FC236}">
              <a16:creationId xmlns:a16="http://schemas.microsoft.com/office/drawing/2014/main" id="{F67734D7-6523-40A9-9809-9DAEF2A3D62F}"/>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7B179A6E-E992-4CAC-80A3-064A5956F508}"/>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8196" name="正方形/長方形 36" descr="右上がり対角線 (太)">
          <a:extLst>
            <a:ext uri="{FF2B5EF4-FFF2-40B4-BE49-F238E27FC236}">
              <a16:creationId xmlns:a16="http://schemas.microsoft.com/office/drawing/2014/main" id="{1D14A962-4F68-4399-8EFF-364D52180135}"/>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8197" name="正方形/長方形 37" descr="右下がり対角線 (太)">
          <a:extLst>
            <a:ext uri="{FF2B5EF4-FFF2-40B4-BE49-F238E27FC236}">
              <a16:creationId xmlns:a16="http://schemas.microsoft.com/office/drawing/2014/main" id="{65CD5FDF-1956-4C3E-9FC1-26C323BFF42E}"/>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8198" name="正方形/長方形 38" descr="右上がり対角線 (太)">
          <a:extLst>
            <a:ext uri="{FF2B5EF4-FFF2-40B4-BE49-F238E27FC236}">
              <a16:creationId xmlns:a16="http://schemas.microsoft.com/office/drawing/2014/main" id="{9EA318C4-2A17-4265-9DCA-E31164001FE2}"/>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199" name="正方形/長方形 39" descr="右下がり対角線 (太)">
          <a:extLst>
            <a:ext uri="{FF2B5EF4-FFF2-40B4-BE49-F238E27FC236}">
              <a16:creationId xmlns:a16="http://schemas.microsoft.com/office/drawing/2014/main" id="{92B5AABF-7406-4C89-AE1F-FE3F8D4D91A1}"/>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8200" name="正方形/長方形 40" descr="右上がり対角線 (太)">
          <a:extLst>
            <a:ext uri="{FF2B5EF4-FFF2-40B4-BE49-F238E27FC236}">
              <a16:creationId xmlns:a16="http://schemas.microsoft.com/office/drawing/2014/main" id="{5FA93E74-1986-40CC-B0CF-7EAB40A965F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8201" name="正方形/長方形 41" descr="右下がり対角線 (太)">
          <a:extLst>
            <a:ext uri="{FF2B5EF4-FFF2-40B4-BE49-F238E27FC236}">
              <a16:creationId xmlns:a16="http://schemas.microsoft.com/office/drawing/2014/main" id="{29947D1C-0796-41A3-8C97-30E9B969BBE5}"/>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8202" name="正方形/長方形 42" descr="右上がり対角線 (太)">
          <a:extLst>
            <a:ext uri="{FF2B5EF4-FFF2-40B4-BE49-F238E27FC236}">
              <a16:creationId xmlns:a16="http://schemas.microsoft.com/office/drawing/2014/main" id="{FCD7BA3E-4C8E-460D-BA99-A706EF9F27E9}"/>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8203" name="正方形/長方形 43" descr="右下がり対角線 (太)">
          <a:extLst>
            <a:ext uri="{FF2B5EF4-FFF2-40B4-BE49-F238E27FC236}">
              <a16:creationId xmlns:a16="http://schemas.microsoft.com/office/drawing/2014/main" id="{D6D06BF4-5D89-4F01-9E56-8CB7992BE3F3}"/>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8204" name="正方形/長方形 44" descr="右上がり対角線 (太)">
          <a:extLst>
            <a:ext uri="{FF2B5EF4-FFF2-40B4-BE49-F238E27FC236}">
              <a16:creationId xmlns:a16="http://schemas.microsoft.com/office/drawing/2014/main" id="{1CA6641D-9FB6-4B1C-B694-D098665D409F}"/>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8205" name="正方形/長方形 45" descr="右下がり対角線 (太)">
          <a:extLst>
            <a:ext uri="{FF2B5EF4-FFF2-40B4-BE49-F238E27FC236}">
              <a16:creationId xmlns:a16="http://schemas.microsoft.com/office/drawing/2014/main" id="{755EE2C4-B1D0-4F82-9322-623F0DBEDEC8}"/>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8206" name="正方形/長方形 46" descr="右上がり対角線 (太)">
          <a:extLst>
            <a:ext uri="{FF2B5EF4-FFF2-40B4-BE49-F238E27FC236}">
              <a16:creationId xmlns:a16="http://schemas.microsoft.com/office/drawing/2014/main" id="{2415E1E1-79C1-4899-80C7-B447E583F4C4}"/>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8207" name="直線コネクタ 20">
          <a:extLst>
            <a:ext uri="{FF2B5EF4-FFF2-40B4-BE49-F238E27FC236}">
              <a16:creationId xmlns:a16="http://schemas.microsoft.com/office/drawing/2014/main" id="{795A1D8E-FA44-49BB-88C9-F1EA898F8E2B}"/>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8208" name="Oval 182">
          <a:extLst>
            <a:ext uri="{FF2B5EF4-FFF2-40B4-BE49-F238E27FC236}">
              <a16:creationId xmlns:a16="http://schemas.microsoft.com/office/drawing/2014/main" id="{6F765098-4210-494B-81F5-1C764B4FBA8A}"/>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BFFFD563-0CC1-444A-99C5-49A9DFAE0039}"/>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62661F2D-CA51-4AA4-9D34-36E1A3A57F61}"/>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4F8E0E14-925D-4FF3-9597-D76E56757332}"/>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8212" name="Line 22">
          <a:extLst>
            <a:ext uri="{FF2B5EF4-FFF2-40B4-BE49-F238E27FC236}">
              <a16:creationId xmlns:a16="http://schemas.microsoft.com/office/drawing/2014/main" id="{9EB33CDC-2034-4E74-B635-1FC9B1F8D43D}"/>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6F86AECB-5121-4E0A-888C-7EA6E7A171EE}"/>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43C3B59-40C4-4400-94D8-5C8C14DC5CB8}"/>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等の地方債残高は、公債費負担適正化計画による新発債の抑制により減少傾向にあったが、平成２５年度から２か年計画で着手した鏡野地域情報通信施設整備事業等により今後は増加する見込みである。また、簡易水道・公共下水道整備事業等に係る公営企業債の残高も確実に増加することとなる。</a:t>
          </a:r>
        </a:p>
        <a:p>
          <a:pPr>
            <a:lnSpc>
              <a:spcPts val="1300"/>
            </a:lnSpc>
          </a:pPr>
          <a:r>
            <a:rPr kumimoji="1" lang="ja-JP" altLang="en-US" sz="1100">
              <a:latin typeface="ＭＳ ゴシック" pitchFamily="49" charset="-128"/>
              <a:ea typeface="ＭＳ ゴシック" pitchFamily="49" charset="-128"/>
            </a:rPr>
            <a:t>充当可能財源の内、充当可能基金については、歳計剰余金の積立てにより財政調整基金を中心に増加しているが、今後の大規模事業の実施並びに公共施設の更新時期を控え、取崩し財源充当することも検討しており、将来負担比率は増加となる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14589942</v>
      </c>
      <c r="BO4" s="379"/>
      <c r="BP4" s="379"/>
      <c r="BQ4" s="379"/>
      <c r="BR4" s="379"/>
      <c r="BS4" s="379"/>
      <c r="BT4" s="379"/>
      <c r="BU4" s="380"/>
      <c r="BV4" s="378">
        <v>12862845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12.6</v>
      </c>
      <c r="CU4" s="556"/>
      <c r="CV4" s="556"/>
      <c r="CW4" s="556"/>
      <c r="CX4" s="556"/>
      <c r="CY4" s="556"/>
      <c r="CZ4" s="556"/>
      <c r="DA4" s="557"/>
      <c r="DB4" s="555">
        <v>8.8000000000000007</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13589785</v>
      </c>
      <c r="BO5" s="384"/>
      <c r="BP5" s="384"/>
      <c r="BQ5" s="384"/>
      <c r="BR5" s="384"/>
      <c r="BS5" s="384"/>
      <c r="BT5" s="384"/>
      <c r="BU5" s="385"/>
      <c r="BV5" s="383">
        <v>12070451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77.7</v>
      </c>
      <c r="CU5" s="354"/>
      <c r="CV5" s="354"/>
      <c r="CW5" s="354"/>
      <c r="CX5" s="354"/>
      <c r="CY5" s="354"/>
      <c r="CZ5" s="354"/>
      <c r="DA5" s="355"/>
      <c r="DB5" s="353">
        <v>74.7</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1000157</v>
      </c>
      <c r="BO6" s="384"/>
      <c r="BP6" s="384"/>
      <c r="BQ6" s="384"/>
      <c r="BR6" s="384"/>
      <c r="BS6" s="384"/>
      <c r="BT6" s="384"/>
      <c r="BU6" s="385"/>
      <c r="BV6" s="383">
        <v>792394</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82.4</v>
      </c>
      <c r="CU6" s="530"/>
      <c r="CV6" s="530"/>
      <c r="CW6" s="530"/>
      <c r="CX6" s="530"/>
      <c r="CY6" s="530"/>
      <c r="CZ6" s="530"/>
      <c r="DA6" s="531"/>
      <c r="DB6" s="529">
        <v>79.8</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62584</v>
      </c>
      <c r="BO7" s="384"/>
      <c r="BP7" s="384"/>
      <c r="BQ7" s="384"/>
      <c r="BR7" s="384"/>
      <c r="BS7" s="384"/>
      <c r="BT7" s="384"/>
      <c r="BU7" s="385"/>
      <c r="BV7" s="383">
        <v>131829</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7413441</v>
      </c>
      <c r="CU7" s="384"/>
      <c r="CV7" s="384"/>
      <c r="CW7" s="384"/>
      <c r="CX7" s="384"/>
      <c r="CY7" s="384"/>
      <c r="CZ7" s="384"/>
      <c r="DA7" s="385"/>
      <c r="DB7" s="383">
        <v>7489559</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937573</v>
      </c>
      <c r="BO8" s="384"/>
      <c r="BP8" s="384"/>
      <c r="BQ8" s="384"/>
      <c r="BR8" s="384"/>
      <c r="BS8" s="384"/>
      <c r="BT8" s="384"/>
      <c r="BU8" s="385"/>
      <c r="BV8" s="383">
        <v>660565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0.37</v>
      </c>
      <c r="CU8" s="493"/>
      <c r="CV8" s="493"/>
      <c r="CW8" s="493"/>
      <c r="CX8" s="493"/>
      <c r="CY8" s="493"/>
      <c r="CZ8" s="493"/>
      <c r="DA8" s="494"/>
      <c r="DB8" s="492">
        <v>0.37</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13580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277008</v>
      </c>
      <c r="BO9" s="384"/>
      <c r="BP9" s="384"/>
      <c r="BQ9" s="384"/>
      <c r="BR9" s="384"/>
      <c r="BS9" s="384"/>
      <c r="BT9" s="384"/>
      <c r="BU9" s="385"/>
      <c r="BV9" s="383">
        <v>-25188</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13.7</v>
      </c>
      <c r="CU9" s="354"/>
      <c r="CV9" s="354"/>
      <c r="CW9" s="354"/>
      <c r="CX9" s="354"/>
      <c r="CY9" s="354"/>
      <c r="CZ9" s="354"/>
      <c r="DA9" s="355"/>
      <c r="DB9" s="353">
        <v>13.7</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14059</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66607</v>
      </c>
      <c r="BO10" s="384"/>
      <c r="BP10" s="384"/>
      <c r="BQ10" s="384"/>
      <c r="BR10" s="384"/>
      <c r="BS10" s="384"/>
      <c r="BT10" s="384"/>
      <c r="BU10" s="385"/>
      <c r="BV10" s="383">
        <v>690291</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13773</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13672</v>
      </c>
      <c r="S13" s="485"/>
      <c r="T13" s="485"/>
      <c r="U13" s="485"/>
      <c r="V13" s="486"/>
      <c r="W13" s="472" t="s">
        <v>123</v>
      </c>
      <c r="X13" s="396"/>
      <c r="Y13" s="396"/>
      <c r="Z13" s="396"/>
      <c r="AA13" s="396"/>
      <c r="AB13" s="397"/>
      <c r="AC13" s="359">
        <v>1077</v>
      </c>
      <c r="AD13" s="360"/>
      <c r="AE13" s="360"/>
      <c r="AF13" s="360"/>
      <c r="AG13" s="361"/>
      <c r="AH13" s="359">
        <v>1198</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343615</v>
      </c>
      <c r="BO13" s="384"/>
      <c r="BP13" s="384"/>
      <c r="BQ13" s="384"/>
      <c r="BR13" s="384"/>
      <c r="BS13" s="384"/>
      <c r="BT13" s="384"/>
      <c r="BU13" s="385"/>
      <c r="BV13" s="383">
        <v>665103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9.6999999999999993</v>
      </c>
      <c r="CU13" s="354"/>
      <c r="CV13" s="354"/>
      <c r="CW13" s="354"/>
      <c r="CX13" s="354"/>
      <c r="CY13" s="354"/>
      <c r="CZ13" s="354"/>
      <c r="DA13" s="355"/>
      <c r="DB13" s="353">
        <v>12.6</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13908</v>
      </c>
      <c r="S14" s="485"/>
      <c r="T14" s="485"/>
      <c r="U14" s="485"/>
      <c r="V14" s="486"/>
      <c r="W14" s="487"/>
      <c r="X14" s="399"/>
      <c r="Y14" s="399"/>
      <c r="Z14" s="399"/>
      <c r="AA14" s="399"/>
      <c r="AB14" s="400"/>
      <c r="AC14" s="477">
        <v>17.3</v>
      </c>
      <c r="AD14" s="478"/>
      <c r="AE14" s="478"/>
      <c r="AF14" s="478"/>
      <c r="AG14" s="479"/>
      <c r="AH14" s="477">
        <v>17.5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57.5</v>
      </c>
      <c r="CU14" s="456"/>
      <c r="CV14" s="456"/>
      <c r="CW14" s="456"/>
      <c r="CX14" s="456"/>
      <c r="CY14" s="456"/>
      <c r="CZ14" s="456"/>
      <c r="DA14" s="457"/>
      <c r="DB14" s="488">
        <v>103</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13810</v>
      </c>
      <c r="S15" s="485"/>
      <c r="T15" s="485"/>
      <c r="U15" s="485"/>
      <c r="V15" s="486"/>
      <c r="W15" s="472" t="s">
        <v>130</v>
      </c>
      <c r="X15" s="396"/>
      <c r="Y15" s="396"/>
      <c r="Z15" s="396"/>
      <c r="AA15" s="396"/>
      <c r="AB15" s="397"/>
      <c r="AC15" s="359">
        <v>1553</v>
      </c>
      <c r="AD15" s="360"/>
      <c r="AE15" s="360"/>
      <c r="AF15" s="360"/>
      <c r="AG15" s="361"/>
      <c r="AH15" s="359">
        <v>1711</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2117783</v>
      </c>
      <c r="BO15" s="379"/>
      <c r="BP15" s="379"/>
      <c r="BQ15" s="379"/>
      <c r="BR15" s="379"/>
      <c r="BS15" s="379"/>
      <c r="BT15" s="379"/>
      <c r="BU15" s="380"/>
      <c r="BV15" s="378">
        <v>1817252</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24.9</v>
      </c>
      <c r="AD16" s="478"/>
      <c r="AE16" s="478"/>
      <c r="AF16" s="478"/>
      <c r="AG16" s="479"/>
      <c r="AH16" s="477">
        <v>25</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5325216</v>
      </c>
      <c r="BO16" s="384"/>
      <c r="BP16" s="384"/>
      <c r="BQ16" s="384"/>
      <c r="BR16" s="384"/>
      <c r="BS16" s="384"/>
      <c r="BT16" s="384"/>
      <c r="BU16" s="385"/>
      <c r="BV16" s="383">
        <v>5283623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3603</v>
      </c>
      <c r="AD17" s="360"/>
      <c r="AE17" s="360"/>
      <c r="AF17" s="360"/>
      <c r="AG17" s="361"/>
      <c r="AH17" s="359">
        <v>3920</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2746146</v>
      </c>
      <c r="BO17" s="384"/>
      <c r="BP17" s="384"/>
      <c r="BQ17" s="384"/>
      <c r="BR17" s="384"/>
      <c r="BS17" s="384"/>
      <c r="BT17" s="384"/>
      <c r="BU17" s="385"/>
      <c r="BV17" s="383">
        <v>2357307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419.68</v>
      </c>
      <c r="M18" s="448"/>
      <c r="N18" s="448"/>
      <c r="O18" s="448"/>
      <c r="P18" s="448"/>
      <c r="Q18" s="448"/>
      <c r="R18" s="449"/>
      <c r="S18" s="449"/>
      <c r="T18" s="449"/>
      <c r="U18" s="449"/>
      <c r="V18" s="450"/>
      <c r="W18" s="464"/>
      <c r="X18" s="465"/>
      <c r="Y18" s="465"/>
      <c r="Z18" s="465"/>
      <c r="AA18" s="465"/>
      <c r="AB18" s="473"/>
      <c r="AC18" s="347">
        <v>57.8</v>
      </c>
      <c r="AD18" s="348"/>
      <c r="AE18" s="348"/>
      <c r="AF18" s="348"/>
      <c r="AG18" s="451"/>
      <c r="AH18" s="347">
        <v>57.4</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5768724</v>
      </c>
      <c r="BO18" s="384"/>
      <c r="BP18" s="384"/>
      <c r="BQ18" s="384"/>
      <c r="BR18" s="384"/>
      <c r="BS18" s="384"/>
      <c r="BT18" s="384"/>
      <c r="BU18" s="385"/>
      <c r="BV18" s="383">
        <v>5700073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32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9194872</v>
      </c>
      <c r="BO19" s="384"/>
      <c r="BP19" s="384"/>
      <c r="BQ19" s="384"/>
      <c r="BR19" s="384"/>
      <c r="BS19" s="384"/>
      <c r="BT19" s="384"/>
      <c r="BU19" s="385"/>
      <c r="BV19" s="383">
        <v>9410353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4725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15583165</v>
      </c>
      <c r="BO23" s="384"/>
      <c r="BP23" s="384"/>
      <c r="BQ23" s="384"/>
      <c r="BR23" s="384"/>
      <c r="BS23" s="384"/>
      <c r="BT23" s="384"/>
      <c r="BU23" s="385"/>
      <c r="BV23" s="383">
        <v>13013900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6705</v>
      </c>
      <c r="R24" s="360"/>
      <c r="S24" s="360"/>
      <c r="T24" s="360"/>
      <c r="U24" s="360"/>
      <c r="V24" s="361"/>
      <c r="W24" s="425"/>
      <c r="X24" s="416"/>
      <c r="Y24" s="417"/>
      <c r="Z24" s="356" t="s">
        <v>153</v>
      </c>
      <c r="AA24" s="357"/>
      <c r="AB24" s="357"/>
      <c r="AC24" s="357"/>
      <c r="AD24" s="357"/>
      <c r="AE24" s="357"/>
      <c r="AF24" s="357"/>
      <c r="AG24" s="358"/>
      <c r="AH24" s="359">
        <v>168</v>
      </c>
      <c r="AI24" s="360"/>
      <c r="AJ24" s="360"/>
      <c r="AK24" s="360"/>
      <c r="AL24" s="361"/>
      <c r="AM24" s="359">
        <v>523656</v>
      </c>
      <c r="AN24" s="360"/>
      <c r="AO24" s="360"/>
      <c r="AP24" s="360"/>
      <c r="AQ24" s="360"/>
      <c r="AR24" s="361"/>
      <c r="AS24" s="359">
        <v>3117</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12460278</v>
      </c>
      <c r="BO24" s="384"/>
      <c r="BP24" s="384"/>
      <c r="BQ24" s="384"/>
      <c r="BR24" s="384"/>
      <c r="BS24" s="384"/>
      <c r="BT24" s="384"/>
      <c r="BU24" s="385"/>
      <c r="BV24" s="383">
        <v>11232874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5445</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3696764</v>
      </c>
      <c r="BO25" s="379"/>
      <c r="BP25" s="379"/>
      <c r="BQ25" s="379"/>
      <c r="BR25" s="379"/>
      <c r="BS25" s="379"/>
      <c r="BT25" s="379"/>
      <c r="BU25" s="380"/>
      <c r="BV25" s="378">
        <v>7055385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5650</v>
      </c>
      <c r="R26" s="360"/>
      <c r="S26" s="360"/>
      <c r="T26" s="360"/>
      <c r="U26" s="360"/>
      <c r="V26" s="361"/>
      <c r="W26" s="425"/>
      <c r="X26" s="416"/>
      <c r="Y26" s="417"/>
      <c r="Z26" s="356" t="s">
        <v>159</v>
      </c>
      <c r="AA26" s="438"/>
      <c r="AB26" s="438"/>
      <c r="AC26" s="438"/>
      <c r="AD26" s="438"/>
      <c r="AE26" s="438"/>
      <c r="AF26" s="438"/>
      <c r="AG26" s="439"/>
      <c r="AH26" s="359">
        <v>7</v>
      </c>
      <c r="AI26" s="360"/>
      <c r="AJ26" s="360"/>
      <c r="AK26" s="360"/>
      <c r="AL26" s="361"/>
      <c r="AM26" s="359">
        <v>20517</v>
      </c>
      <c r="AN26" s="360"/>
      <c r="AO26" s="360"/>
      <c r="AP26" s="360"/>
      <c r="AQ26" s="360"/>
      <c r="AR26" s="361"/>
      <c r="AS26" s="359">
        <v>2931</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3180</v>
      </c>
      <c r="R27" s="360"/>
      <c r="S27" s="360"/>
      <c r="T27" s="360"/>
      <c r="U27" s="360"/>
      <c r="V27" s="361"/>
      <c r="W27" s="425"/>
      <c r="X27" s="416"/>
      <c r="Y27" s="417"/>
      <c r="Z27" s="356" t="s">
        <v>162</v>
      </c>
      <c r="AA27" s="357"/>
      <c r="AB27" s="357"/>
      <c r="AC27" s="357"/>
      <c r="AD27" s="357"/>
      <c r="AE27" s="357"/>
      <c r="AF27" s="357"/>
      <c r="AG27" s="358"/>
      <c r="AH27" s="359">
        <v>7</v>
      </c>
      <c r="AI27" s="360"/>
      <c r="AJ27" s="360"/>
      <c r="AK27" s="360"/>
      <c r="AL27" s="361"/>
      <c r="AM27" s="359">
        <v>24749</v>
      </c>
      <c r="AN27" s="360"/>
      <c r="AO27" s="360"/>
      <c r="AP27" s="360"/>
      <c r="AQ27" s="360"/>
      <c r="AR27" s="361"/>
      <c r="AS27" s="359">
        <v>3536</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2640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6297764</v>
      </c>
      <c r="BO28" s="379"/>
      <c r="BP28" s="379"/>
      <c r="BQ28" s="379"/>
      <c r="BR28" s="379"/>
      <c r="BS28" s="379"/>
      <c r="BT28" s="379"/>
      <c r="BU28" s="380"/>
      <c r="BV28" s="378">
        <v>5901157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13</v>
      </c>
      <c r="M29" s="360"/>
      <c r="N29" s="360"/>
      <c r="O29" s="360"/>
      <c r="P29" s="361"/>
      <c r="Q29" s="359">
        <v>2440</v>
      </c>
      <c r="R29" s="360"/>
      <c r="S29" s="360"/>
      <c r="T29" s="360"/>
      <c r="U29" s="360"/>
      <c r="V29" s="361"/>
      <c r="W29" s="426"/>
      <c r="X29" s="427"/>
      <c r="Y29" s="428"/>
      <c r="Z29" s="356" t="s">
        <v>169</v>
      </c>
      <c r="AA29" s="357"/>
      <c r="AB29" s="357"/>
      <c r="AC29" s="357"/>
      <c r="AD29" s="357"/>
      <c r="AE29" s="357"/>
      <c r="AF29" s="357"/>
      <c r="AG29" s="358"/>
      <c r="AH29" s="359">
        <v>175</v>
      </c>
      <c r="AI29" s="360"/>
      <c r="AJ29" s="360"/>
      <c r="AK29" s="360"/>
      <c r="AL29" s="361"/>
      <c r="AM29" s="359">
        <v>548405</v>
      </c>
      <c r="AN29" s="360"/>
      <c r="AO29" s="360"/>
      <c r="AP29" s="360"/>
      <c r="AQ29" s="360"/>
      <c r="AR29" s="361"/>
      <c r="AS29" s="359">
        <v>3134</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552800</v>
      </c>
      <c r="BO29" s="384"/>
      <c r="BP29" s="384"/>
      <c r="BQ29" s="384"/>
      <c r="BR29" s="384"/>
      <c r="BS29" s="384"/>
      <c r="BT29" s="384"/>
      <c r="BU29" s="385"/>
      <c r="BV29" s="383">
        <v>547721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3028147</v>
      </c>
      <c r="BO30" s="387"/>
      <c r="BP30" s="387"/>
      <c r="BQ30" s="387"/>
      <c r="BR30" s="387"/>
      <c r="BS30" s="387"/>
      <c r="BT30" s="387"/>
      <c r="BU30" s="388"/>
      <c r="BV30" s="386">
        <v>2778050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国民健康保険病院事業会計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IF('各会計、関係団体の財政状況及び健全化判断比率'!B34="","",'各会計、関係団体の財政状況及び健全化判断比率'!B34)</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岡山県市町村総合事務組合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25</v>
      </c>
      <c r="CP34" s="343"/>
      <c r="CQ34" s="342" t="str">
        <f>IF('各会計、関係団体の財政状況及び健全化判断比率'!BS7="","",'各会計、関係団体の財政状況及び健全化判断比率'!BS7)</f>
        <v>鏡野町振興公社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津山・富線共同バス運行事業特別会計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国民健康保険特別会計（直診勘定）</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IF('各会計、関係団体の財政状況及び健全化判断比率'!B33="","",'各会計、関係団体の財政状況及び健全化判断比率'!B33)</f>
        <v>水道事業会計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IF('各会計、関係団体の財政状況及び健全化判断比率'!B35="","",'各会計、関係団体の財政状況及び健全化判断比率'!B35)</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岡山県市町村総合事務組合　貸付金特別会計</v>
      </c>
      <c r="BZ35" s="342"/>
      <c r="CA35" s="342"/>
      <c r="CB35" s="342"/>
      <c r="CC35" s="342"/>
      <c r="CD35" s="342"/>
      <c r="CE35" s="342"/>
      <c r="CF35" s="342"/>
      <c r="CG35" s="342"/>
      <c r="CH35" s="342"/>
      <c r="CI35" s="342"/>
      <c r="CJ35" s="342"/>
      <c r="CK35" s="342"/>
      <c r="CL35" s="342"/>
      <c r="CM35" s="342"/>
      <c r="CN35" s="165"/>
      <c r="CO35" s="343">
        <f t="shared" ref="CO35:CO43" si="3">IF(CQ35="","",CO34+1)</f>
        <v>26</v>
      </c>
      <c r="CP35" s="343"/>
      <c r="CQ35" s="342" t="str">
        <f>IF('各会計、関係団体の財政状況及び健全化判断比率'!BS8="","",'各会計、関係団体の財政状況及び健全化判断比率'!BS8)</f>
        <v>夢アグリ鏡野</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奨学会特別会計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介護保険特別会計（事業勘定）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IF('各会計、関係団体の財政状況及び健全化判断比率'!B36="","",'各会計、関係団体の財政状況及び健全化判断比率'!B36)</f>
        <v>林業集落排水事業特別会計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岡山県市町村総合事務組合　脱退還付金特別会計</v>
      </c>
      <c r="BZ36" s="342"/>
      <c r="CA36" s="342"/>
      <c r="CB36" s="342"/>
      <c r="CC36" s="342"/>
      <c r="CD36" s="342"/>
      <c r="CE36" s="342"/>
      <c r="CF36" s="342"/>
      <c r="CG36" s="342"/>
      <c r="CH36" s="342"/>
      <c r="CI36" s="342"/>
      <c r="CJ36" s="342"/>
      <c r="CK36" s="342"/>
      <c r="CL36" s="342"/>
      <c r="CM36" s="342"/>
      <c r="CN36" s="165"/>
      <c r="CO36" s="343">
        <f t="shared" si="3"/>
        <v>27</v>
      </c>
      <c r="CP36" s="343"/>
      <c r="CQ36" s="342" t="str">
        <f>IF('各会計、関係団体の財政状況及び健全化判断比率'!BS9="","",'各会計、関係団体の財政状況及び健全化判断比率'!BS9)</f>
        <v>未来奥津</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越畑専用水道特別会計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14</v>
      </c>
      <c r="BF37" s="343"/>
      <c r="BG37" s="342" t="str">
        <f>IF('各会計、関係団体の財政状況及び健全化判断比率'!B37="","",'各会計、関係団体の財政状況及び健全化判断比率'!B37)</f>
        <v>公共下水道特別会計</v>
      </c>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岡山県後期高齢者医療広域連合　一般会計</v>
      </c>
      <c r="BZ37" s="342"/>
      <c r="CA37" s="342"/>
      <c r="CB37" s="342"/>
      <c r="CC37" s="342"/>
      <c r="CD37" s="342"/>
      <c r="CE37" s="342"/>
      <c r="CF37" s="342"/>
      <c r="CG37" s="342"/>
      <c r="CH37" s="342"/>
      <c r="CI37" s="342"/>
      <c r="CJ37" s="342"/>
      <c r="CK37" s="342"/>
      <c r="CL37" s="342"/>
      <c r="CM37" s="342"/>
      <c r="CN37" s="165"/>
      <c r="CO37" s="343">
        <f t="shared" si="3"/>
        <v>28</v>
      </c>
      <c r="CP37" s="343"/>
      <c r="CQ37" s="342" t="str">
        <f>IF('各会計、関係団体の財政状況及び健全化判断比率'!BS10="","",'各会計、関係団体の財政状況及び健全化判断比率'!BS10)</f>
        <v>花美人の里</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岡山県後期高齢者医療広域連合　後期高齢者医療特別会計</v>
      </c>
      <c r="BZ38" s="342"/>
      <c r="CA38" s="342"/>
      <c r="CB38" s="342"/>
      <c r="CC38" s="342"/>
      <c r="CD38" s="342"/>
      <c r="CE38" s="342"/>
      <c r="CF38" s="342"/>
      <c r="CG38" s="342"/>
      <c r="CH38" s="342"/>
      <c r="CI38" s="342"/>
      <c r="CJ38" s="342"/>
      <c r="CK38" s="342"/>
      <c r="CL38" s="342"/>
      <c r="CM38" s="342"/>
      <c r="CN38" s="165"/>
      <c r="CO38" s="343">
        <f t="shared" si="3"/>
        <v>29</v>
      </c>
      <c r="CP38" s="343"/>
      <c r="CQ38" s="342" t="str">
        <f>IF('各会計、関係団体の財政状況及び健全化判断比率'!BS11="","",'各会計、関係団体の財政状況及び健全化判断比率'!BS11)</f>
        <v>上齋原振興公社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20</v>
      </c>
      <c r="BX39" s="343"/>
      <c r="BY39" s="342" t="str">
        <f>IF('各会計、関係団体の財政状況及び健全化判断比率'!B73="","",'各会計、関係団体の財政状況及び健全化判断比率'!B73)</f>
        <v>岡山県市町村税整理組合　一般会計</v>
      </c>
      <c r="BZ39" s="342"/>
      <c r="CA39" s="342"/>
      <c r="CB39" s="342"/>
      <c r="CC39" s="342"/>
      <c r="CD39" s="342"/>
      <c r="CE39" s="342"/>
      <c r="CF39" s="342"/>
      <c r="CG39" s="342"/>
      <c r="CH39" s="342"/>
      <c r="CI39" s="342"/>
      <c r="CJ39" s="342"/>
      <c r="CK39" s="342"/>
      <c r="CL39" s="342"/>
      <c r="CM39" s="342"/>
      <c r="CN39" s="165"/>
      <c r="CO39" s="343">
        <f t="shared" si="3"/>
        <v>30</v>
      </c>
      <c r="CP39" s="343"/>
      <c r="CQ39" s="342" t="str">
        <f>IF('各会計、関係団体の財政状況及び健全化判断比率'!BS12="","",'各会計、関係団体の財政状況及び健全化判断比率'!BS12)</f>
        <v>人形峠原子力産業</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21</v>
      </c>
      <c r="BX40" s="343"/>
      <c r="BY40" s="342" t="str">
        <f>IF('各会計、関係団体の財政状況及び健全化判断比率'!B74="","",'各会計、関係団体の財政状況及び健全化判断比率'!B74)</f>
        <v>岡山県広域水道企業団　水道用水供給事業会計</v>
      </c>
      <c r="BZ40" s="342"/>
      <c r="CA40" s="342"/>
      <c r="CB40" s="342"/>
      <c r="CC40" s="342"/>
      <c r="CD40" s="342"/>
      <c r="CE40" s="342"/>
      <c r="CF40" s="342"/>
      <c r="CG40" s="342"/>
      <c r="CH40" s="342"/>
      <c r="CI40" s="342"/>
      <c r="CJ40" s="342"/>
      <c r="CK40" s="342"/>
      <c r="CL40" s="342"/>
      <c r="CM40" s="342"/>
      <c r="CN40" s="165"/>
      <c r="CO40" s="343">
        <f t="shared" si="3"/>
        <v>31</v>
      </c>
      <c r="CP40" s="343"/>
      <c r="CQ40" s="342" t="str">
        <f>IF('各会計、関係団体の財政状況及び健全化判断比率'!BS13="","",'各会計、関係団体の財政状況及び健全化判断比率'!BS13)</f>
        <v>ファーム登美</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22</v>
      </c>
      <c r="BX41" s="343"/>
      <c r="BY41" s="342" t="str">
        <f>IF('各会計、関係団体の財政状況及び健全化判断比率'!B75="","",'各会計、関係団体の財政状況及び健全化判断比率'!B75)</f>
        <v>津山広域事務組合　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23</v>
      </c>
      <c r="BX42" s="343"/>
      <c r="BY42" s="342" t="str">
        <f>IF('各会計、関係団体の財政状況及び健全化判断比率'!B76="","",'各会計、関係団体の財政状況及び健全化判断比率'!B76)</f>
        <v>津山広域事務組合　ふるさと振興事業特別会計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24</v>
      </c>
      <c r="BX43" s="343"/>
      <c r="BY43" s="342" t="str">
        <f>IF('各会計、関係団体の財政状況及び健全化判断比率'!B77="","",'各会計、関係団体の財政状況及び健全化判断比率'!B77)</f>
        <v>津山圏域西部衛生施設組合　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sheetData>
  <sheetProtection password="979D" sheet="1" objects="1" scenarios="1"/>
  <mergeCells count="432">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CD11:CS11"/>
    <mergeCell ref="CT11:DA11"/>
    <mergeCell ref="DB11:DI11"/>
    <mergeCell ref="B12:K17"/>
    <mergeCell ref="L12:Q12"/>
    <mergeCell ref="R12:V12"/>
    <mergeCell ref="W12:AB12"/>
    <mergeCell ref="AC12:AG12"/>
    <mergeCell ref="AH12:AL12"/>
    <mergeCell ref="AM12:AT12"/>
    <mergeCell ref="CT12:DA12"/>
    <mergeCell ref="AY14:BM14"/>
    <mergeCell ref="BN14:BU14"/>
    <mergeCell ref="BV14:CC14"/>
    <mergeCell ref="CD14:CS14"/>
    <mergeCell ref="CT14:DA14"/>
    <mergeCell ref="CD15:CS15"/>
    <mergeCell ref="AY13:BM13"/>
    <mergeCell ref="BN13:BU13"/>
    <mergeCell ref="AU12:AX12"/>
    <mergeCell ref="AY12:BM12"/>
    <mergeCell ref="BN12:BU12"/>
    <mergeCell ref="BV12:CC12"/>
    <mergeCell ref="CD12:CS12"/>
    <mergeCell ref="AM15:AT15"/>
    <mergeCell ref="DB14:DI14"/>
    <mergeCell ref="BV13:CC13"/>
    <mergeCell ref="CD13:CS13"/>
    <mergeCell ref="CT13:DA13"/>
    <mergeCell ref="DB13:DI13"/>
    <mergeCell ref="AU15:AX15"/>
    <mergeCell ref="AY15:BM15"/>
    <mergeCell ref="BN15:BU15"/>
    <mergeCell ref="BV15:CC15"/>
    <mergeCell ref="L16:Q16"/>
    <mergeCell ref="R16:V16"/>
    <mergeCell ref="AC16:AG16"/>
    <mergeCell ref="AH16:AL16"/>
    <mergeCell ref="AM16:AT16"/>
    <mergeCell ref="M15:Q15"/>
    <mergeCell ref="R15:V15"/>
    <mergeCell ref="W15:AB16"/>
    <mergeCell ref="AC15:AG15"/>
    <mergeCell ref="AH15:AL15"/>
    <mergeCell ref="AY18:BM18"/>
    <mergeCell ref="BN18:BU18"/>
    <mergeCell ref="BV18:CC18"/>
    <mergeCell ref="CE18:CS19"/>
    <mergeCell ref="CT18:DA19"/>
    <mergeCell ref="DB18:DI19"/>
    <mergeCell ref="AU16:AX16"/>
    <mergeCell ref="AY16:BM16"/>
    <mergeCell ref="BN16:BU16"/>
    <mergeCell ref="BV16:CC16"/>
    <mergeCell ref="CE16:CS17"/>
    <mergeCell ref="CT16:DA17"/>
    <mergeCell ref="BV17:CC17"/>
    <mergeCell ref="DB16:DI17"/>
    <mergeCell ref="M17:Q17"/>
    <mergeCell ref="R17:V17"/>
    <mergeCell ref="W17:AB18"/>
    <mergeCell ref="AC17:AG17"/>
    <mergeCell ref="AH17:AL17"/>
    <mergeCell ref="AM17:AT17"/>
    <mergeCell ref="AU17:AX17"/>
    <mergeCell ref="AY17:BM17"/>
    <mergeCell ref="BN17:BU17"/>
    <mergeCell ref="B19:K19"/>
    <mergeCell ref="L19:V19"/>
    <mergeCell ref="W19:AB20"/>
    <mergeCell ref="AC19:AG19"/>
    <mergeCell ref="AH19:AL19"/>
    <mergeCell ref="AM19:AT19"/>
    <mergeCell ref="B20:K20"/>
    <mergeCell ref="L20:V20"/>
    <mergeCell ref="AC20:AG20"/>
    <mergeCell ref="AH20:AL20"/>
    <mergeCell ref="AM20:AT20"/>
    <mergeCell ref="AU20:AX20"/>
    <mergeCell ref="B18:K18"/>
    <mergeCell ref="L18:V18"/>
    <mergeCell ref="AC18:AG18"/>
    <mergeCell ref="AH18:AL18"/>
    <mergeCell ref="AM18:AT18"/>
    <mergeCell ref="AU18:AX18"/>
    <mergeCell ref="CE20:CS21"/>
    <mergeCell ref="CT20:DA21"/>
    <mergeCell ref="DB20:DI21"/>
    <mergeCell ref="AU19:AX19"/>
    <mergeCell ref="AY19:BM19"/>
    <mergeCell ref="BN19:BU19"/>
    <mergeCell ref="BV19:CC19"/>
    <mergeCell ref="B21:AX21"/>
    <mergeCell ref="AY21:BM21"/>
    <mergeCell ref="BN21:BU21"/>
    <mergeCell ref="Z26:AG26"/>
    <mergeCell ref="Q28:V28"/>
    <mergeCell ref="Z28:AG28"/>
    <mergeCell ref="AY20:BM20"/>
    <mergeCell ref="BN20:BU20"/>
    <mergeCell ref="BV20:CC20"/>
    <mergeCell ref="BV21:CC21"/>
    <mergeCell ref="B22:D30"/>
    <mergeCell ref="E22:K23"/>
    <mergeCell ref="L22:P23"/>
    <mergeCell ref="Q22:V23"/>
    <mergeCell ref="W22:Y29"/>
    <mergeCell ref="Z22:AG23"/>
    <mergeCell ref="E24:K24"/>
    <mergeCell ref="L24:P24"/>
    <mergeCell ref="Q24:V24"/>
    <mergeCell ref="Z24:AG24"/>
    <mergeCell ref="AH22:AL23"/>
    <mergeCell ref="AM22:AR23"/>
    <mergeCell ref="AS22:AX23"/>
    <mergeCell ref="AY22:BM22"/>
    <mergeCell ref="BN22:BU22"/>
    <mergeCell ref="BV22:CC22"/>
    <mergeCell ref="CE22:CS23"/>
    <mergeCell ref="CT22:DA23"/>
    <mergeCell ref="DB22:DI23"/>
    <mergeCell ref="AY23:BM23"/>
    <mergeCell ref="BN23:BU23"/>
    <mergeCell ref="BV23:CC23"/>
    <mergeCell ref="BV24:CC24"/>
    <mergeCell ref="CE24:CS25"/>
    <mergeCell ref="CT24:DA25"/>
    <mergeCell ref="BV25:CC25"/>
    <mergeCell ref="AH24:AL24"/>
    <mergeCell ref="AM24:AR24"/>
    <mergeCell ref="AH25:AL25"/>
    <mergeCell ref="AM25:AR25"/>
    <mergeCell ref="AS25:AX25"/>
    <mergeCell ref="AY25:BM25"/>
    <mergeCell ref="BN25:BU25"/>
    <mergeCell ref="AS24:AX24"/>
    <mergeCell ref="AY24:BM24"/>
    <mergeCell ref="BN24:BU24"/>
    <mergeCell ref="E26:K26"/>
    <mergeCell ref="L26:P26"/>
    <mergeCell ref="Q26:V26"/>
    <mergeCell ref="AH26:AL26"/>
    <mergeCell ref="AM26:AR26"/>
    <mergeCell ref="DB24:DI25"/>
    <mergeCell ref="E25:K25"/>
    <mergeCell ref="L25:P25"/>
    <mergeCell ref="Q25:V25"/>
    <mergeCell ref="Z25:AG25"/>
    <mergeCell ref="AS26:AX26"/>
    <mergeCell ref="AY26:BM26"/>
    <mergeCell ref="BN26:BU26"/>
    <mergeCell ref="BV26:CC26"/>
    <mergeCell ref="CE26:CS27"/>
    <mergeCell ref="CT26:DA27"/>
    <mergeCell ref="BV27:CC27"/>
    <mergeCell ref="DB26:DI27"/>
    <mergeCell ref="E27:K27"/>
    <mergeCell ref="L27:P27"/>
    <mergeCell ref="Q27:V27"/>
    <mergeCell ref="Z27:AG27"/>
    <mergeCell ref="AH27:AL27"/>
    <mergeCell ref="AM27:AR27"/>
    <mergeCell ref="AS27:AX27"/>
    <mergeCell ref="AY27:BM27"/>
    <mergeCell ref="BN27:BU27"/>
    <mergeCell ref="BN30:BU30"/>
    <mergeCell ref="BV30:CC30"/>
    <mergeCell ref="E28:K28"/>
    <mergeCell ref="L28:P28"/>
    <mergeCell ref="AH28:AL28"/>
    <mergeCell ref="AM28:AR28"/>
    <mergeCell ref="E30:K30"/>
    <mergeCell ref="L30:P30"/>
    <mergeCell ref="Q30:V30"/>
    <mergeCell ref="W30:AG30"/>
    <mergeCell ref="BC28:BM28"/>
    <mergeCell ref="BN28:BU28"/>
    <mergeCell ref="BV28:CC28"/>
    <mergeCell ref="CE28:CS29"/>
    <mergeCell ref="BN29:BU29"/>
    <mergeCell ref="BV29:CC29"/>
    <mergeCell ref="E29:K29"/>
    <mergeCell ref="L29:P29"/>
    <mergeCell ref="Q29:V29"/>
    <mergeCell ref="Z29:AG29"/>
    <mergeCell ref="AH29:AL29"/>
    <mergeCell ref="AM29:AR29"/>
    <mergeCell ref="BY34:CM34"/>
    <mergeCell ref="CO34:CP34"/>
    <mergeCell ref="AH30:AX30"/>
    <mergeCell ref="BC30:BM30"/>
    <mergeCell ref="CT28:DA29"/>
    <mergeCell ref="DB28:DI29"/>
    <mergeCell ref="AS29:AX29"/>
    <mergeCell ref="BC29:BM29"/>
    <mergeCell ref="AS28:AX28"/>
    <mergeCell ref="AY28:BB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AO35:BC35"/>
    <mergeCell ref="DG35:DH35"/>
    <mergeCell ref="BE35:BF35"/>
    <mergeCell ref="BG35:BU35"/>
    <mergeCell ref="BW35:BX35"/>
    <mergeCell ref="BY35:CM35"/>
    <mergeCell ref="CO35:CP35"/>
    <mergeCell ref="CQ35:DE35"/>
    <mergeCell ref="BE36:BF36"/>
    <mergeCell ref="BG36:BU36"/>
    <mergeCell ref="BW36:BX36"/>
    <mergeCell ref="CQ34:DE34"/>
    <mergeCell ref="DG34:DH34"/>
    <mergeCell ref="C35:D35"/>
    <mergeCell ref="E35:S35"/>
    <mergeCell ref="U35:V35"/>
    <mergeCell ref="W35:AK35"/>
    <mergeCell ref="AM35:AN35"/>
    <mergeCell ref="C36:D36"/>
    <mergeCell ref="E36:S36"/>
    <mergeCell ref="U36:V36"/>
    <mergeCell ref="W36:AK36"/>
    <mergeCell ref="AM36:AN36"/>
    <mergeCell ref="AO36:BC36"/>
    <mergeCell ref="DG36:DH36"/>
    <mergeCell ref="C37:D37"/>
    <mergeCell ref="E37:S37"/>
    <mergeCell ref="U37:V37"/>
    <mergeCell ref="W37:AK37"/>
    <mergeCell ref="AM37:AN37"/>
    <mergeCell ref="AO37:BC37"/>
    <mergeCell ref="DG37:DH37"/>
    <mergeCell ref="BE37:BF37"/>
    <mergeCell ref="BG37:BU37"/>
    <mergeCell ref="BE38:BF38"/>
    <mergeCell ref="BG38:BU38"/>
    <mergeCell ref="BW38:BX38"/>
    <mergeCell ref="BY36:CM36"/>
    <mergeCell ref="CO36:CP36"/>
    <mergeCell ref="CQ36:DE36"/>
    <mergeCell ref="BW37:BX37"/>
    <mergeCell ref="BY37:CM37"/>
    <mergeCell ref="CO37:CP37"/>
    <mergeCell ref="CQ37:DE37"/>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40:BF40"/>
    <mergeCell ref="BG40:BU40"/>
    <mergeCell ref="BW40:BX40"/>
    <mergeCell ref="BY38:CM38"/>
    <mergeCell ref="CO38:CP38"/>
    <mergeCell ref="CQ38:DE38"/>
    <mergeCell ref="BW39:BX39"/>
    <mergeCell ref="BY39:CM39"/>
    <mergeCell ref="CO39:CP39"/>
    <mergeCell ref="CQ39:DE39"/>
    <mergeCell ref="C40:D40"/>
    <mergeCell ref="E40:S40"/>
    <mergeCell ref="U40:V40"/>
    <mergeCell ref="W40:AK40"/>
    <mergeCell ref="AM40:AN40"/>
    <mergeCell ref="AO40:BC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DG42:DH42"/>
    <mergeCell ref="C43:D43"/>
    <mergeCell ref="E43:S43"/>
    <mergeCell ref="U43:V43"/>
    <mergeCell ref="W43:AK43"/>
    <mergeCell ref="AM43:AN43"/>
    <mergeCell ref="AO43:BC43"/>
    <mergeCell ref="DG43:DH43"/>
    <mergeCell ref="BE43:BF43"/>
    <mergeCell ref="BG43:BU43"/>
    <mergeCell ref="BW43:BX43"/>
    <mergeCell ref="BY43:CM43"/>
    <mergeCell ref="CO43:CP43"/>
    <mergeCell ref="CQ43:DE43"/>
    <mergeCell ref="BY42:CM42"/>
    <mergeCell ref="CO42:CP42"/>
    <mergeCell ref="CQ42:DE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2439021</v>
      </c>
      <c r="S5" s="639"/>
      <c r="T5" s="639"/>
      <c r="U5" s="639"/>
      <c r="V5" s="639"/>
      <c r="W5" s="639"/>
      <c r="X5" s="639"/>
      <c r="Y5" s="686"/>
      <c r="Z5" s="699">
        <v>16.7</v>
      </c>
      <c r="AA5" s="699"/>
      <c r="AB5" s="699"/>
      <c r="AC5" s="699"/>
      <c r="AD5" s="700">
        <v>2439021</v>
      </c>
      <c r="AE5" s="700"/>
      <c r="AF5" s="700"/>
      <c r="AG5" s="700"/>
      <c r="AH5" s="700"/>
      <c r="AI5" s="700"/>
      <c r="AJ5" s="700"/>
      <c r="AK5" s="700"/>
      <c r="AL5" s="687">
        <v>34.799999999999997</v>
      </c>
      <c r="AM5" s="656"/>
      <c r="AN5" s="656"/>
      <c r="AO5" s="688"/>
      <c r="AP5" s="675" t="s">
        <v>207</v>
      </c>
      <c r="AQ5" s="676"/>
      <c r="AR5" s="676"/>
      <c r="AS5" s="676"/>
      <c r="AT5" s="676"/>
      <c r="AU5" s="676"/>
      <c r="AV5" s="676"/>
      <c r="AW5" s="676"/>
      <c r="AX5" s="676"/>
      <c r="AY5" s="676"/>
      <c r="AZ5" s="676"/>
      <c r="BA5" s="676"/>
      <c r="BB5" s="676"/>
      <c r="BC5" s="676"/>
      <c r="BD5" s="676"/>
      <c r="BE5" s="676"/>
      <c r="BF5" s="677"/>
      <c r="BG5" s="588">
        <v>2436687</v>
      </c>
      <c r="BH5" s="589"/>
      <c r="BI5" s="589"/>
      <c r="BJ5" s="589"/>
      <c r="BK5" s="589"/>
      <c r="BL5" s="589"/>
      <c r="BM5" s="589"/>
      <c r="BN5" s="590"/>
      <c r="BO5" s="641">
        <v>99.9</v>
      </c>
      <c r="BP5" s="641"/>
      <c r="BQ5" s="641"/>
      <c r="BR5" s="641"/>
      <c r="BS5" s="642">
        <v>16716</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108303</v>
      </c>
      <c r="S6" s="589"/>
      <c r="T6" s="589"/>
      <c r="U6" s="589"/>
      <c r="V6" s="589"/>
      <c r="W6" s="589"/>
      <c r="X6" s="589"/>
      <c r="Y6" s="590"/>
      <c r="Z6" s="641">
        <v>0.7</v>
      </c>
      <c r="AA6" s="641"/>
      <c r="AB6" s="641"/>
      <c r="AC6" s="641"/>
      <c r="AD6" s="642">
        <v>108303</v>
      </c>
      <c r="AE6" s="642"/>
      <c r="AF6" s="642"/>
      <c r="AG6" s="642"/>
      <c r="AH6" s="642"/>
      <c r="AI6" s="642"/>
      <c r="AJ6" s="642"/>
      <c r="AK6" s="642"/>
      <c r="AL6" s="611">
        <v>1.5</v>
      </c>
      <c r="AM6" s="643"/>
      <c r="AN6" s="643"/>
      <c r="AO6" s="644"/>
      <c r="AP6" s="585" t="s">
        <v>212</v>
      </c>
      <c r="AQ6" s="586"/>
      <c r="AR6" s="586"/>
      <c r="AS6" s="586"/>
      <c r="AT6" s="586"/>
      <c r="AU6" s="586"/>
      <c r="AV6" s="586"/>
      <c r="AW6" s="586"/>
      <c r="AX6" s="586"/>
      <c r="AY6" s="586"/>
      <c r="AZ6" s="586"/>
      <c r="BA6" s="586"/>
      <c r="BB6" s="586"/>
      <c r="BC6" s="586"/>
      <c r="BD6" s="586"/>
      <c r="BE6" s="586"/>
      <c r="BF6" s="587"/>
      <c r="BG6" s="588">
        <v>2436687</v>
      </c>
      <c r="BH6" s="589"/>
      <c r="BI6" s="589"/>
      <c r="BJ6" s="589"/>
      <c r="BK6" s="589"/>
      <c r="BL6" s="589"/>
      <c r="BM6" s="589"/>
      <c r="BN6" s="590"/>
      <c r="BO6" s="641">
        <v>99.9</v>
      </c>
      <c r="BP6" s="641"/>
      <c r="BQ6" s="641"/>
      <c r="BR6" s="641"/>
      <c r="BS6" s="642">
        <v>16716</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103813</v>
      </c>
      <c r="CS6" s="589"/>
      <c r="CT6" s="589"/>
      <c r="CU6" s="589"/>
      <c r="CV6" s="589"/>
      <c r="CW6" s="589"/>
      <c r="CX6" s="589"/>
      <c r="CY6" s="590"/>
      <c r="CZ6" s="641">
        <v>0.8</v>
      </c>
      <c r="DA6" s="641"/>
      <c r="DB6" s="641"/>
      <c r="DC6" s="641"/>
      <c r="DD6" s="594" t="s">
        <v>214</v>
      </c>
      <c r="DE6" s="589"/>
      <c r="DF6" s="589"/>
      <c r="DG6" s="589"/>
      <c r="DH6" s="589"/>
      <c r="DI6" s="589"/>
      <c r="DJ6" s="589"/>
      <c r="DK6" s="589"/>
      <c r="DL6" s="589"/>
      <c r="DM6" s="589"/>
      <c r="DN6" s="589"/>
      <c r="DO6" s="589"/>
      <c r="DP6" s="590"/>
      <c r="DQ6" s="594">
        <v>103813</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3427</v>
      </c>
      <c r="S7" s="589"/>
      <c r="T7" s="589"/>
      <c r="U7" s="589"/>
      <c r="V7" s="589"/>
      <c r="W7" s="589"/>
      <c r="X7" s="589"/>
      <c r="Y7" s="590"/>
      <c r="Z7" s="641">
        <v>0</v>
      </c>
      <c r="AA7" s="641"/>
      <c r="AB7" s="641"/>
      <c r="AC7" s="641"/>
      <c r="AD7" s="642">
        <v>3427</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1024928</v>
      </c>
      <c r="BH7" s="589"/>
      <c r="BI7" s="589"/>
      <c r="BJ7" s="589"/>
      <c r="BK7" s="589"/>
      <c r="BL7" s="589"/>
      <c r="BM7" s="589"/>
      <c r="BN7" s="590"/>
      <c r="BO7" s="641">
        <v>42</v>
      </c>
      <c r="BP7" s="641"/>
      <c r="BQ7" s="641"/>
      <c r="BR7" s="641"/>
      <c r="BS7" s="642">
        <v>16716</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5028748</v>
      </c>
      <c r="CS7" s="589"/>
      <c r="CT7" s="589"/>
      <c r="CU7" s="589"/>
      <c r="CV7" s="589"/>
      <c r="CW7" s="589"/>
      <c r="CX7" s="589"/>
      <c r="CY7" s="590"/>
      <c r="CZ7" s="641">
        <v>37</v>
      </c>
      <c r="DA7" s="641"/>
      <c r="DB7" s="641"/>
      <c r="DC7" s="641"/>
      <c r="DD7" s="594">
        <v>3509694</v>
      </c>
      <c r="DE7" s="589"/>
      <c r="DF7" s="589"/>
      <c r="DG7" s="589"/>
      <c r="DH7" s="589"/>
      <c r="DI7" s="589"/>
      <c r="DJ7" s="589"/>
      <c r="DK7" s="589"/>
      <c r="DL7" s="589"/>
      <c r="DM7" s="589"/>
      <c r="DN7" s="589"/>
      <c r="DO7" s="589"/>
      <c r="DP7" s="590"/>
      <c r="DQ7" s="594">
        <v>1513909</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14414</v>
      </c>
      <c r="S8" s="589"/>
      <c r="T8" s="589"/>
      <c r="U8" s="589"/>
      <c r="V8" s="589"/>
      <c r="W8" s="589"/>
      <c r="X8" s="589"/>
      <c r="Y8" s="590"/>
      <c r="Z8" s="641">
        <v>0.1</v>
      </c>
      <c r="AA8" s="641"/>
      <c r="AB8" s="641"/>
      <c r="AC8" s="641"/>
      <c r="AD8" s="642">
        <v>14414</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21578</v>
      </c>
      <c r="BH8" s="589"/>
      <c r="BI8" s="589"/>
      <c r="BJ8" s="589"/>
      <c r="BK8" s="589"/>
      <c r="BL8" s="589"/>
      <c r="BM8" s="589"/>
      <c r="BN8" s="590"/>
      <c r="BO8" s="641">
        <v>0.9</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2277456</v>
      </c>
      <c r="CS8" s="589"/>
      <c r="CT8" s="589"/>
      <c r="CU8" s="589"/>
      <c r="CV8" s="589"/>
      <c r="CW8" s="589"/>
      <c r="CX8" s="589"/>
      <c r="CY8" s="590"/>
      <c r="CZ8" s="641">
        <v>16.8</v>
      </c>
      <c r="DA8" s="641"/>
      <c r="DB8" s="641"/>
      <c r="DC8" s="641"/>
      <c r="DD8" s="594">
        <v>153324</v>
      </c>
      <c r="DE8" s="589"/>
      <c r="DF8" s="589"/>
      <c r="DG8" s="589"/>
      <c r="DH8" s="589"/>
      <c r="DI8" s="589"/>
      <c r="DJ8" s="589"/>
      <c r="DK8" s="589"/>
      <c r="DL8" s="589"/>
      <c r="DM8" s="589"/>
      <c r="DN8" s="589"/>
      <c r="DO8" s="589"/>
      <c r="DP8" s="590"/>
      <c r="DQ8" s="594">
        <v>1284175</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7655</v>
      </c>
      <c r="S9" s="589"/>
      <c r="T9" s="589"/>
      <c r="U9" s="589"/>
      <c r="V9" s="589"/>
      <c r="W9" s="589"/>
      <c r="X9" s="589"/>
      <c r="Y9" s="590"/>
      <c r="Z9" s="641">
        <v>0.1</v>
      </c>
      <c r="AA9" s="641"/>
      <c r="AB9" s="641"/>
      <c r="AC9" s="641"/>
      <c r="AD9" s="642">
        <v>7655</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866384</v>
      </c>
      <c r="BH9" s="589"/>
      <c r="BI9" s="589"/>
      <c r="BJ9" s="589"/>
      <c r="BK9" s="589"/>
      <c r="BL9" s="589"/>
      <c r="BM9" s="589"/>
      <c r="BN9" s="590"/>
      <c r="BO9" s="641">
        <v>35.5</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836870</v>
      </c>
      <c r="CS9" s="589"/>
      <c r="CT9" s="589"/>
      <c r="CU9" s="589"/>
      <c r="CV9" s="589"/>
      <c r="CW9" s="589"/>
      <c r="CX9" s="589"/>
      <c r="CY9" s="590"/>
      <c r="CZ9" s="641">
        <v>6.2</v>
      </c>
      <c r="DA9" s="641"/>
      <c r="DB9" s="641"/>
      <c r="DC9" s="641"/>
      <c r="DD9" s="594">
        <v>44498</v>
      </c>
      <c r="DE9" s="589"/>
      <c r="DF9" s="589"/>
      <c r="DG9" s="589"/>
      <c r="DH9" s="589"/>
      <c r="DI9" s="589"/>
      <c r="DJ9" s="589"/>
      <c r="DK9" s="589"/>
      <c r="DL9" s="589"/>
      <c r="DM9" s="589"/>
      <c r="DN9" s="589"/>
      <c r="DO9" s="589"/>
      <c r="DP9" s="590"/>
      <c r="DQ9" s="594">
        <v>797313</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146648</v>
      </c>
      <c r="S10" s="589"/>
      <c r="T10" s="589"/>
      <c r="U10" s="589"/>
      <c r="V10" s="589"/>
      <c r="W10" s="589"/>
      <c r="X10" s="589"/>
      <c r="Y10" s="590"/>
      <c r="Z10" s="641">
        <v>1</v>
      </c>
      <c r="AA10" s="641"/>
      <c r="AB10" s="641"/>
      <c r="AC10" s="641"/>
      <c r="AD10" s="642">
        <v>146648</v>
      </c>
      <c r="AE10" s="642"/>
      <c r="AF10" s="642"/>
      <c r="AG10" s="642"/>
      <c r="AH10" s="642"/>
      <c r="AI10" s="642"/>
      <c r="AJ10" s="642"/>
      <c r="AK10" s="642"/>
      <c r="AL10" s="611">
        <v>2.1</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34580</v>
      </c>
      <c r="BH10" s="589"/>
      <c r="BI10" s="589"/>
      <c r="BJ10" s="589"/>
      <c r="BK10" s="589"/>
      <c r="BL10" s="589"/>
      <c r="BM10" s="589"/>
      <c r="BN10" s="590"/>
      <c r="BO10" s="641">
        <v>1.4</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11500</v>
      </c>
      <c r="CS10" s="589"/>
      <c r="CT10" s="589"/>
      <c r="CU10" s="589"/>
      <c r="CV10" s="589"/>
      <c r="CW10" s="589"/>
      <c r="CX10" s="589"/>
      <c r="CY10" s="590"/>
      <c r="CZ10" s="641">
        <v>0.1</v>
      </c>
      <c r="DA10" s="641"/>
      <c r="DB10" s="641"/>
      <c r="DC10" s="641"/>
      <c r="DD10" s="594" t="s">
        <v>220</v>
      </c>
      <c r="DE10" s="589"/>
      <c r="DF10" s="589"/>
      <c r="DG10" s="589"/>
      <c r="DH10" s="589"/>
      <c r="DI10" s="589"/>
      <c r="DJ10" s="589"/>
      <c r="DK10" s="589"/>
      <c r="DL10" s="589"/>
      <c r="DM10" s="589"/>
      <c r="DN10" s="589"/>
      <c r="DO10" s="589"/>
      <c r="DP10" s="590"/>
      <c r="DQ10" s="594" t="s">
        <v>220</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5700</v>
      </c>
      <c r="S11" s="589"/>
      <c r="T11" s="589"/>
      <c r="U11" s="589"/>
      <c r="V11" s="589"/>
      <c r="W11" s="589"/>
      <c r="X11" s="589"/>
      <c r="Y11" s="590"/>
      <c r="Z11" s="641">
        <v>0</v>
      </c>
      <c r="AA11" s="641"/>
      <c r="AB11" s="641"/>
      <c r="AC11" s="641"/>
      <c r="AD11" s="642">
        <v>5700</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102386</v>
      </c>
      <c r="BH11" s="589"/>
      <c r="BI11" s="589"/>
      <c r="BJ11" s="589"/>
      <c r="BK11" s="589"/>
      <c r="BL11" s="589"/>
      <c r="BM11" s="589"/>
      <c r="BN11" s="590"/>
      <c r="BO11" s="641">
        <v>4.2</v>
      </c>
      <c r="BP11" s="641"/>
      <c r="BQ11" s="641"/>
      <c r="BR11" s="641"/>
      <c r="BS11" s="594">
        <v>16716</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1179918</v>
      </c>
      <c r="CS11" s="589"/>
      <c r="CT11" s="589"/>
      <c r="CU11" s="589"/>
      <c r="CV11" s="589"/>
      <c r="CW11" s="589"/>
      <c r="CX11" s="589"/>
      <c r="CY11" s="590"/>
      <c r="CZ11" s="641">
        <v>8.6999999999999993</v>
      </c>
      <c r="DA11" s="641"/>
      <c r="DB11" s="641"/>
      <c r="DC11" s="641"/>
      <c r="DD11" s="594">
        <v>277726</v>
      </c>
      <c r="DE11" s="589"/>
      <c r="DF11" s="589"/>
      <c r="DG11" s="589"/>
      <c r="DH11" s="589"/>
      <c r="DI11" s="589"/>
      <c r="DJ11" s="589"/>
      <c r="DK11" s="589"/>
      <c r="DL11" s="589"/>
      <c r="DM11" s="589"/>
      <c r="DN11" s="589"/>
      <c r="DO11" s="589"/>
      <c r="DP11" s="590"/>
      <c r="DQ11" s="594">
        <v>931677</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1283961</v>
      </c>
      <c r="BH12" s="589"/>
      <c r="BI12" s="589"/>
      <c r="BJ12" s="589"/>
      <c r="BK12" s="589"/>
      <c r="BL12" s="589"/>
      <c r="BM12" s="589"/>
      <c r="BN12" s="590"/>
      <c r="BO12" s="641">
        <v>52.6</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423109</v>
      </c>
      <c r="CS12" s="589"/>
      <c r="CT12" s="589"/>
      <c r="CU12" s="589"/>
      <c r="CV12" s="589"/>
      <c r="CW12" s="589"/>
      <c r="CX12" s="589"/>
      <c r="CY12" s="590"/>
      <c r="CZ12" s="641">
        <v>3.1</v>
      </c>
      <c r="DA12" s="641"/>
      <c r="DB12" s="641"/>
      <c r="DC12" s="641"/>
      <c r="DD12" s="594">
        <v>119181</v>
      </c>
      <c r="DE12" s="589"/>
      <c r="DF12" s="589"/>
      <c r="DG12" s="589"/>
      <c r="DH12" s="589"/>
      <c r="DI12" s="589"/>
      <c r="DJ12" s="589"/>
      <c r="DK12" s="589"/>
      <c r="DL12" s="589"/>
      <c r="DM12" s="589"/>
      <c r="DN12" s="589"/>
      <c r="DO12" s="589"/>
      <c r="DP12" s="590"/>
      <c r="DQ12" s="594">
        <v>258873</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11517</v>
      </c>
      <c r="S13" s="589"/>
      <c r="T13" s="589"/>
      <c r="U13" s="589"/>
      <c r="V13" s="589"/>
      <c r="W13" s="589"/>
      <c r="X13" s="589"/>
      <c r="Y13" s="590"/>
      <c r="Z13" s="641">
        <v>0.1</v>
      </c>
      <c r="AA13" s="641"/>
      <c r="AB13" s="641"/>
      <c r="AC13" s="641"/>
      <c r="AD13" s="642">
        <v>11517</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980380</v>
      </c>
      <c r="BH13" s="589"/>
      <c r="BI13" s="589"/>
      <c r="BJ13" s="589"/>
      <c r="BK13" s="589"/>
      <c r="BL13" s="589"/>
      <c r="BM13" s="589"/>
      <c r="BN13" s="590"/>
      <c r="BO13" s="641">
        <v>40.200000000000003</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1087396</v>
      </c>
      <c r="CS13" s="589"/>
      <c r="CT13" s="589"/>
      <c r="CU13" s="589"/>
      <c r="CV13" s="589"/>
      <c r="CW13" s="589"/>
      <c r="CX13" s="589"/>
      <c r="CY13" s="590"/>
      <c r="CZ13" s="641">
        <v>8</v>
      </c>
      <c r="DA13" s="641"/>
      <c r="DB13" s="641"/>
      <c r="DC13" s="641"/>
      <c r="DD13" s="594">
        <v>527206</v>
      </c>
      <c r="DE13" s="589"/>
      <c r="DF13" s="589"/>
      <c r="DG13" s="589"/>
      <c r="DH13" s="589"/>
      <c r="DI13" s="589"/>
      <c r="DJ13" s="589"/>
      <c r="DK13" s="589"/>
      <c r="DL13" s="589"/>
      <c r="DM13" s="589"/>
      <c r="DN13" s="589"/>
      <c r="DO13" s="589"/>
      <c r="DP13" s="590"/>
      <c r="DQ13" s="594">
        <v>819471</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43102</v>
      </c>
      <c r="BH14" s="589"/>
      <c r="BI14" s="589"/>
      <c r="BJ14" s="589"/>
      <c r="BK14" s="589"/>
      <c r="BL14" s="589"/>
      <c r="BM14" s="589"/>
      <c r="BN14" s="590"/>
      <c r="BO14" s="641">
        <v>1.8</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249544</v>
      </c>
      <c r="CS14" s="589"/>
      <c r="CT14" s="589"/>
      <c r="CU14" s="589"/>
      <c r="CV14" s="589"/>
      <c r="CW14" s="589"/>
      <c r="CX14" s="589"/>
      <c r="CY14" s="590"/>
      <c r="CZ14" s="641">
        <v>1.8</v>
      </c>
      <c r="DA14" s="641"/>
      <c r="DB14" s="641"/>
      <c r="DC14" s="641"/>
      <c r="DD14" s="594">
        <v>11524</v>
      </c>
      <c r="DE14" s="589"/>
      <c r="DF14" s="589"/>
      <c r="DG14" s="589"/>
      <c r="DH14" s="589"/>
      <c r="DI14" s="589"/>
      <c r="DJ14" s="589"/>
      <c r="DK14" s="589"/>
      <c r="DL14" s="589"/>
      <c r="DM14" s="589"/>
      <c r="DN14" s="589"/>
      <c r="DO14" s="589"/>
      <c r="DP14" s="590"/>
      <c r="DQ14" s="594">
        <v>245644</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3966</v>
      </c>
      <c r="S15" s="589"/>
      <c r="T15" s="589"/>
      <c r="U15" s="589"/>
      <c r="V15" s="589"/>
      <c r="W15" s="589"/>
      <c r="X15" s="589"/>
      <c r="Y15" s="590"/>
      <c r="Z15" s="641">
        <v>0</v>
      </c>
      <c r="AA15" s="641"/>
      <c r="AB15" s="641"/>
      <c r="AC15" s="641"/>
      <c r="AD15" s="642">
        <v>3966</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84696</v>
      </c>
      <c r="BH15" s="589"/>
      <c r="BI15" s="589"/>
      <c r="BJ15" s="589"/>
      <c r="BK15" s="589"/>
      <c r="BL15" s="589"/>
      <c r="BM15" s="589"/>
      <c r="BN15" s="590"/>
      <c r="BO15" s="641">
        <v>3.5</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1002091</v>
      </c>
      <c r="CS15" s="589"/>
      <c r="CT15" s="589"/>
      <c r="CU15" s="589"/>
      <c r="CV15" s="589"/>
      <c r="CW15" s="589"/>
      <c r="CX15" s="589"/>
      <c r="CY15" s="590"/>
      <c r="CZ15" s="641">
        <v>7.4</v>
      </c>
      <c r="DA15" s="641"/>
      <c r="DB15" s="641"/>
      <c r="DC15" s="641"/>
      <c r="DD15" s="594">
        <v>257766</v>
      </c>
      <c r="DE15" s="589"/>
      <c r="DF15" s="589"/>
      <c r="DG15" s="589"/>
      <c r="DH15" s="589"/>
      <c r="DI15" s="589"/>
      <c r="DJ15" s="589"/>
      <c r="DK15" s="589"/>
      <c r="DL15" s="589"/>
      <c r="DM15" s="589"/>
      <c r="DN15" s="589"/>
      <c r="DO15" s="589"/>
      <c r="DP15" s="590"/>
      <c r="DQ15" s="594">
        <v>975005</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4763518</v>
      </c>
      <c r="S16" s="589"/>
      <c r="T16" s="589"/>
      <c r="U16" s="589"/>
      <c r="V16" s="589"/>
      <c r="W16" s="589"/>
      <c r="X16" s="589"/>
      <c r="Y16" s="590"/>
      <c r="Z16" s="641">
        <v>32.6</v>
      </c>
      <c r="AA16" s="641"/>
      <c r="AB16" s="641"/>
      <c r="AC16" s="641"/>
      <c r="AD16" s="642">
        <v>4243937</v>
      </c>
      <c r="AE16" s="642"/>
      <c r="AF16" s="642"/>
      <c r="AG16" s="642"/>
      <c r="AH16" s="642"/>
      <c r="AI16" s="642"/>
      <c r="AJ16" s="642"/>
      <c r="AK16" s="642"/>
      <c r="AL16" s="611">
        <v>60.6</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8289</v>
      </c>
      <c r="CS16" s="589"/>
      <c r="CT16" s="589"/>
      <c r="CU16" s="589"/>
      <c r="CV16" s="589"/>
      <c r="CW16" s="589"/>
      <c r="CX16" s="589"/>
      <c r="CY16" s="590"/>
      <c r="CZ16" s="641">
        <v>0.1</v>
      </c>
      <c r="DA16" s="641"/>
      <c r="DB16" s="641"/>
      <c r="DC16" s="641"/>
      <c r="DD16" s="594" t="s">
        <v>220</v>
      </c>
      <c r="DE16" s="589"/>
      <c r="DF16" s="589"/>
      <c r="DG16" s="589"/>
      <c r="DH16" s="589"/>
      <c r="DI16" s="589"/>
      <c r="DJ16" s="589"/>
      <c r="DK16" s="589"/>
      <c r="DL16" s="589"/>
      <c r="DM16" s="589"/>
      <c r="DN16" s="589"/>
      <c r="DO16" s="589"/>
      <c r="DP16" s="590"/>
      <c r="DQ16" s="594">
        <v>5476</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4243937</v>
      </c>
      <c r="S17" s="589"/>
      <c r="T17" s="589"/>
      <c r="U17" s="589"/>
      <c r="V17" s="589"/>
      <c r="W17" s="589"/>
      <c r="X17" s="589"/>
      <c r="Y17" s="590"/>
      <c r="Z17" s="641">
        <v>29.1</v>
      </c>
      <c r="AA17" s="641"/>
      <c r="AB17" s="641"/>
      <c r="AC17" s="641"/>
      <c r="AD17" s="642">
        <v>4243937</v>
      </c>
      <c r="AE17" s="642"/>
      <c r="AF17" s="642"/>
      <c r="AG17" s="642"/>
      <c r="AH17" s="642"/>
      <c r="AI17" s="642"/>
      <c r="AJ17" s="642"/>
      <c r="AK17" s="642"/>
      <c r="AL17" s="611">
        <v>60.6</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1381051</v>
      </c>
      <c r="CS17" s="589"/>
      <c r="CT17" s="589"/>
      <c r="CU17" s="589"/>
      <c r="CV17" s="589"/>
      <c r="CW17" s="589"/>
      <c r="CX17" s="589"/>
      <c r="CY17" s="590"/>
      <c r="CZ17" s="641">
        <v>10.199999999999999</v>
      </c>
      <c r="DA17" s="641"/>
      <c r="DB17" s="641"/>
      <c r="DC17" s="641"/>
      <c r="DD17" s="594" t="s">
        <v>220</v>
      </c>
      <c r="DE17" s="589"/>
      <c r="DF17" s="589"/>
      <c r="DG17" s="589"/>
      <c r="DH17" s="589"/>
      <c r="DI17" s="589"/>
      <c r="DJ17" s="589"/>
      <c r="DK17" s="589"/>
      <c r="DL17" s="589"/>
      <c r="DM17" s="589"/>
      <c r="DN17" s="589"/>
      <c r="DO17" s="589"/>
      <c r="DP17" s="590"/>
      <c r="DQ17" s="594">
        <v>1259359</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519581</v>
      </c>
      <c r="S18" s="589"/>
      <c r="T18" s="589"/>
      <c r="U18" s="589"/>
      <c r="V18" s="589"/>
      <c r="W18" s="589"/>
      <c r="X18" s="589"/>
      <c r="Y18" s="590"/>
      <c r="Z18" s="641">
        <v>3.6</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2334</v>
      </c>
      <c r="BH19" s="589"/>
      <c r="BI19" s="589"/>
      <c r="BJ19" s="589"/>
      <c r="BK19" s="589"/>
      <c r="BL19" s="589"/>
      <c r="BM19" s="589"/>
      <c r="BN19" s="590"/>
      <c r="BO19" s="641">
        <v>0.1</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7504169</v>
      </c>
      <c r="S20" s="589"/>
      <c r="T20" s="589"/>
      <c r="U20" s="589"/>
      <c r="V20" s="589"/>
      <c r="W20" s="589"/>
      <c r="X20" s="589"/>
      <c r="Y20" s="590"/>
      <c r="Z20" s="641">
        <v>51.4</v>
      </c>
      <c r="AA20" s="641"/>
      <c r="AB20" s="641"/>
      <c r="AC20" s="641"/>
      <c r="AD20" s="642">
        <v>6984588</v>
      </c>
      <c r="AE20" s="642"/>
      <c r="AF20" s="642"/>
      <c r="AG20" s="642"/>
      <c r="AH20" s="642"/>
      <c r="AI20" s="642"/>
      <c r="AJ20" s="642"/>
      <c r="AK20" s="642"/>
      <c r="AL20" s="611">
        <v>99.8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2334</v>
      </c>
      <c r="BH20" s="589"/>
      <c r="BI20" s="589"/>
      <c r="BJ20" s="589"/>
      <c r="BK20" s="589"/>
      <c r="BL20" s="589"/>
      <c r="BM20" s="589"/>
      <c r="BN20" s="590"/>
      <c r="BO20" s="641">
        <v>0.1</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13589785</v>
      </c>
      <c r="CS20" s="589"/>
      <c r="CT20" s="589"/>
      <c r="CU20" s="589"/>
      <c r="CV20" s="589"/>
      <c r="CW20" s="589"/>
      <c r="CX20" s="589"/>
      <c r="CY20" s="590"/>
      <c r="CZ20" s="641">
        <v>100</v>
      </c>
      <c r="DA20" s="641"/>
      <c r="DB20" s="641"/>
      <c r="DC20" s="641"/>
      <c r="DD20" s="594">
        <v>4900919</v>
      </c>
      <c r="DE20" s="589"/>
      <c r="DF20" s="589"/>
      <c r="DG20" s="589"/>
      <c r="DH20" s="589"/>
      <c r="DI20" s="589"/>
      <c r="DJ20" s="589"/>
      <c r="DK20" s="589"/>
      <c r="DL20" s="589"/>
      <c r="DM20" s="589"/>
      <c r="DN20" s="589"/>
      <c r="DO20" s="589"/>
      <c r="DP20" s="590"/>
      <c r="DQ20" s="594">
        <v>8194715</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1885</v>
      </c>
      <c r="S21" s="589"/>
      <c r="T21" s="589"/>
      <c r="U21" s="589"/>
      <c r="V21" s="589"/>
      <c r="W21" s="589"/>
      <c r="X21" s="589"/>
      <c r="Y21" s="590"/>
      <c r="Z21" s="641">
        <v>0</v>
      </c>
      <c r="AA21" s="641"/>
      <c r="AB21" s="641"/>
      <c r="AC21" s="641"/>
      <c r="AD21" s="642">
        <v>1885</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2334</v>
      </c>
      <c r="BH21" s="589"/>
      <c r="BI21" s="589"/>
      <c r="BJ21" s="589"/>
      <c r="BK21" s="589"/>
      <c r="BL21" s="589"/>
      <c r="BM21" s="589"/>
      <c r="BN21" s="590"/>
      <c r="BO21" s="641">
        <v>0.1</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139520</v>
      </c>
      <c r="S22" s="589"/>
      <c r="T22" s="589"/>
      <c r="U22" s="589"/>
      <c r="V22" s="589"/>
      <c r="W22" s="589"/>
      <c r="X22" s="589"/>
      <c r="Y22" s="590"/>
      <c r="Z22" s="641">
        <v>1</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227111</v>
      </c>
      <c r="S23" s="589"/>
      <c r="T23" s="589"/>
      <c r="U23" s="589"/>
      <c r="V23" s="589"/>
      <c r="W23" s="589"/>
      <c r="X23" s="589"/>
      <c r="Y23" s="590"/>
      <c r="Z23" s="641">
        <v>1.6</v>
      </c>
      <c r="AA23" s="641"/>
      <c r="AB23" s="641"/>
      <c r="AC23" s="641"/>
      <c r="AD23" s="642">
        <v>2684</v>
      </c>
      <c r="AE23" s="642"/>
      <c r="AF23" s="642"/>
      <c r="AG23" s="642"/>
      <c r="AH23" s="642"/>
      <c r="AI23" s="642"/>
      <c r="AJ23" s="642"/>
      <c r="AK23" s="642"/>
      <c r="AL23" s="611">
        <v>0</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9714</v>
      </c>
      <c r="S24" s="589"/>
      <c r="T24" s="589"/>
      <c r="U24" s="589"/>
      <c r="V24" s="589"/>
      <c r="W24" s="589"/>
      <c r="X24" s="589"/>
      <c r="Y24" s="590"/>
      <c r="Z24" s="641">
        <v>0.1</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3602020</v>
      </c>
      <c r="CS24" s="639"/>
      <c r="CT24" s="639"/>
      <c r="CU24" s="639"/>
      <c r="CV24" s="639"/>
      <c r="CW24" s="639"/>
      <c r="CX24" s="639"/>
      <c r="CY24" s="686"/>
      <c r="CZ24" s="690">
        <v>26.5</v>
      </c>
      <c r="DA24" s="691"/>
      <c r="DB24" s="691"/>
      <c r="DC24" s="692"/>
      <c r="DD24" s="685">
        <v>2864866</v>
      </c>
      <c r="DE24" s="639"/>
      <c r="DF24" s="639"/>
      <c r="DG24" s="639"/>
      <c r="DH24" s="639"/>
      <c r="DI24" s="639"/>
      <c r="DJ24" s="639"/>
      <c r="DK24" s="686"/>
      <c r="DL24" s="685">
        <v>2862604</v>
      </c>
      <c r="DM24" s="639"/>
      <c r="DN24" s="639"/>
      <c r="DO24" s="639"/>
      <c r="DP24" s="639"/>
      <c r="DQ24" s="639"/>
      <c r="DR24" s="639"/>
      <c r="DS24" s="639"/>
      <c r="DT24" s="639"/>
      <c r="DU24" s="639"/>
      <c r="DV24" s="686"/>
      <c r="DW24" s="687">
        <v>38.6</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938208</v>
      </c>
      <c r="S25" s="589"/>
      <c r="T25" s="589"/>
      <c r="U25" s="589"/>
      <c r="V25" s="589"/>
      <c r="W25" s="589"/>
      <c r="X25" s="589"/>
      <c r="Y25" s="590"/>
      <c r="Z25" s="641">
        <v>6.4</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1581428</v>
      </c>
      <c r="CS25" s="607"/>
      <c r="CT25" s="607"/>
      <c r="CU25" s="607"/>
      <c r="CV25" s="607"/>
      <c r="CW25" s="607"/>
      <c r="CX25" s="607"/>
      <c r="CY25" s="608"/>
      <c r="CZ25" s="591">
        <v>11.6</v>
      </c>
      <c r="DA25" s="609"/>
      <c r="DB25" s="609"/>
      <c r="DC25" s="610"/>
      <c r="DD25" s="594">
        <v>1460417</v>
      </c>
      <c r="DE25" s="607"/>
      <c r="DF25" s="607"/>
      <c r="DG25" s="607"/>
      <c r="DH25" s="607"/>
      <c r="DI25" s="607"/>
      <c r="DJ25" s="607"/>
      <c r="DK25" s="608"/>
      <c r="DL25" s="594">
        <v>1458305</v>
      </c>
      <c r="DM25" s="607"/>
      <c r="DN25" s="607"/>
      <c r="DO25" s="607"/>
      <c r="DP25" s="607"/>
      <c r="DQ25" s="607"/>
      <c r="DR25" s="607"/>
      <c r="DS25" s="607"/>
      <c r="DT25" s="607"/>
      <c r="DU25" s="607"/>
      <c r="DV25" s="608"/>
      <c r="DW25" s="611">
        <v>19.600000000000001</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985140</v>
      </c>
      <c r="CS26" s="589"/>
      <c r="CT26" s="589"/>
      <c r="CU26" s="589"/>
      <c r="CV26" s="589"/>
      <c r="CW26" s="589"/>
      <c r="CX26" s="589"/>
      <c r="CY26" s="590"/>
      <c r="CZ26" s="591">
        <v>7.2</v>
      </c>
      <c r="DA26" s="609"/>
      <c r="DB26" s="609"/>
      <c r="DC26" s="610"/>
      <c r="DD26" s="594">
        <v>874176</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889241</v>
      </c>
      <c r="S27" s="589"/>
      <c r="T27" s="589"/>
      <c r="U27" s="589"/>
      <c r="V27" s="589"/>
      <c r="W27" s="589"/>
      <c r="X27" s="589"/>
      <c r="Y27" s="590"/>
      <c r="Z27" s="641">
        <v>6.1</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2439021</v>
      </c>
      <c r="BH27" s="589"/>
      <c r="BI27" s="589"/>
      <c r="BJ27" s="589"/>
      <c r="BK27" s="589"/>
      <c r="BL27" s="589"/>
      <c r="BM27" s="589"/>
      <c r="BN27" s="590"/>
      <c r="BO27" s="641">
        <v>100</v>
      </c>
      <c r="BP27" s="641"/>
      <c r="BQ27" s="641"/>
      <c r="BR27" s="641"/>
      <c r="BS27" s="594">
        <v>16716</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639541</v>
      </c>
      <c r="CS27" s="607"/>
      <c r="CT27" s="607"/>
      <c r="CU27" s="607"/>
      <c r="CV27" s="607"/>
      <c r="CW27" s="607"/>
      <c r="CX27" s="607"/>
      <c r="CY27" s="608"/>
      <c r="CZ27" s="591">
        <v>4.7</v>
      </c>
      <c r="DA27" s="609"/>
      <c r="DB27" s="609"/>
      <c r="DC27" s="610"/>
      <c r="DD27" s="594">
        <v>145090</v>
      </c>
      <c r="DE27" s="607"/>
      <c r="DF27" s="607"/>
      <c r="DG27" s="607"/>
      <c r="DH27" s="607"/>
      <c r="DI27" s="607"/>
      <c r="DJ27" s="607"/>
      <c r="DK27" s="608"/>
      <c r="DL27" s="594">
        <v>144940</v>
      </c>
      <c r="DM27" s="607"/>
      <c r="DN27" s="607"/>
      <c r="DO27" s="607"/>
      <c r="DP27" s="607"/>
      <c r="DQ27" s="607"/>
      <c r="DR27" s="607"/>
      <c r="DS27" s="607"/>
      <c r="DT27" s="607"/>
      <c r="DU27" s="607"/>
      <c r="DV27" s="608"/>
      <c r="DW27" s="611">
        <v>2</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138327</v>
      </c>
      <c r="S28" s="589"/>
      <c r="T28" s="589"/>
      <c r="U28" s="589"/>
      <c r="V28" s="589"/>
      <c r="W28" s="589"/>
      <c r="X28" s="589"/>
      <c r="Y28" s="590"/>
      <c r="Z28" s="641">
        <v>0.9</v>
      </c>
      <c r="AA28" s="641"/>
      <c r="AB28" s="641"/>
      <c r="AC28" s="641"/>
      <c r="AD28" s="642">
        <v>9220</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1381051</v>
      </c>
      <c r="CS28" s="589"/>
      <c r="CT28" s="589"/>
      <c r="CU28" s="589"/>
      <c r="CV28" s="589"/>
      <c r="CW28" s="589"/>
      <c r="CX28" s="589"/>
      <c r="CY28" s="590"/>
      <c r="CZ28" s="591">
        <v>10.199999999999999</v>
      </c>
      <c r="DA28" s="609"/>
      <c r="DB28" s="609"/>
      <c r="DC28" s="610"/>
      <c r="DD28" s="594">
        <v>1259359</v>
      </c>
      <c r="DE28" s="589"/>
      <c r="DF28" s="589"/>
      <c r="DG28" s="589"/>
      <c r="DH28" s="589"/>
      <c r="DI28" s="589"/>
      <c r="DJ28" s="589"/>
      <c r="DK28" s="590"/>
      <c r="DL28" s="594">
        <v>1259359</v>
      </c>
      <c r="DM28" s="589"/>
      <c r="DN28" s="589"/>
      <c r="DO28" s="589"/>
      <c r="DP28" s="589"/>
      <c r="DQ28" s="589"/>
      <c r="DR28" s="589"/>
      <c r="DS28" s="589"/>
      <c r="DT28" s="589"/>
      <c r="DU28" s="589"/>
      <c r="DV28" s="590"/>
      <c r="DW28" s="611">
        <v>17</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4898</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1380533</v>
      </c>
      <c r="CS29" s="607"/>
      <c r="CT29" s="607"/>
      <c r="CU29" s="607"/>
      <c r="CV29" s="607"/>
      <c r="CW29" s="607"/>
      <c r="CX29" s="607"/>
      <c r="CY29" s="608"/>
      <c r="CZ29" s="591">
        <v>10.199999999999999</v>
      </c>
      <c r="DA29" s="609"/>
      <c r="DB29" s="609"/>
      <c r="DC29" s="610"/>
      <c r="DD29" s="594">
        <v>1258841</v>
      </c>
      <c r="DE29" s="607"/>
      <c r="DF29" s="607"/>
      <c r="DG29" s="607"/>
      <c r="DH29" s="607"/>
      <c r="DI29" s="607"/>
      <c r="DJ29" s="607"/>
      <c r="DK29" s="608"/>
      <c r="DL29" s="594">
        <v>1258841</v>
      </c>
      <c r="DM29" s="607"/>
      <c r="DN29" s="607"/>
      <c r="DO29" s="607"/>
      <c r="DP29" s="607"/>
      <c r="DQ29" s="607"/>
      <c r="DR29" s="607"/>
      <c r="DS29" s="607"/>
      <c r="DT29" s="607"/>
      <c r="DU29" s="607"/>
      <c r="DV29" s="608"/>
      <c r="DW29" s="611">
        <v>17</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216476</v>
      </c>
      <c r="S30" s="589"/>
      <c r="T30" s="589"/>
      <c r="U30" s="589"/>
      <c r="V30" s="589"/>
      <c r="W30" s="589"/>
      <c r="X30" s="589"/>
      <c r="Y30" s="590"/>
      <c r="Z30" s="641">
        <v>1.5</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99.1</v>
      </c>
      <c r="BH30" s="655"/>
      <c r="BI30" s="655"/>
      <c r="BJ30" s="655"/>
      <c r="BK30" s="655"/>
      <c r="BL30" s="655"/>
      <c r="BM30" s="656">
        <v>96</v>
      </c>
      <c r="BN30" s="655"/>
      <c r="BO30" s="655"/>
      <c r="BP30" s="655"/>
      <c r="BQ30" s="657"/>
      <c r="BR30" s="654">
        <v>99</v>
      </c>
      <c r="BS30" s="655"/>
      <c r="BT30" s="655"/>
      <c r="BU30" s="655"/>
      <c r="BV30" s="655"/>
      <c r="BW30" s="655"/>
      <c r="BX30" s="656">
        <v>95.1</v>
      </c>
      <c r="BY30" s="655"/>
      <c r="BZ30" s="655"/>
      <c r="CA30" s="655"/>
      <c r="CB30" s="657"/>
      <c r="CD30" s="660"/>
      <c r="CE30" s="661"/>
      <c r="CF30" s="625" t="s">
        <v>292</v>
      </c>
      <c r="CG30" s="622"/>
      <c r="CH30" s="622"/>
      <c r="CI30" s="622"/>
      <c r="CJ30" s="622"/>
      <c r="CK30" s="622"/>
      <c r="CL30" s="622"/>
      <c r="CM30" s="622"/>
      <c r="CN30" s="622"/>
      <c r="CO30" s="622"/>
      <c r="CP30" s="622"/>
      <c r="CQ30" s="623"/>
      <c r="CR30" s="588">
        <v>1234793</v>
      </c>
      <c r="CS30" s="589"/>
      <c r="CT30" s="589"/>
      <c r="CU30" s="589"/>
      <c r="CV30" s="589"/>
      <c r="CW30" s="589"/>
      <c r="CX30" s="589"/>
      <c r="CY30" s="590"/>
      <c r="CZ30" s="591">
        <v>9.1</v>
      </c>
      <c r="DA30" s="609"/>
      <c r="DB30" s="609"/>
      <c r="DC30" s="610"/>
      <c r="DD30" s="594">
        <v>1124431</v>
      </c>
      <c r="DE30" s="589"/>
      <c r="DF30" s="589"/>
      <c r="DG30" s="589"/>
      <c r="DH30" s="589"/>
      <c r="DI30" s="589"/>
      <c r="DJ30" s="589"/>
      <c r="DK30" s="590"/>
      <c r="DL30" s="594">
        <v>1124431</v>
      </c>
      <c r="DM30" s="589"/>
      <c r="DN30" s="589"/>
      <c r="DO30" s="589"/>
      <c r="DP30" s="589"/>
      <c r="DQ30" s="589"/>
      <c r="DR30" s="589"/>
      <c r="DS30" s="589"/>
      <c r="DT30" s="589"/>
      <c r="DU30" s="589"/>
      <c r="DV30" s="590"/>
      <c r="DW30" s="611">
        <v>15.1</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462394</v>
      </c>
      <c r="S31" s="589"/>
      <c r="T31" s="589"/>
      <c r="U31" s="589"/>
      <c r="V31" s="589"/>
      <c r="W31" s="589"/>
      <c r="X31" s="589"/>
      <c r="Y31" s="590"/>
      <c r="Z31" s="641">
        <v>3.2</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99.5</v>
      </c>
      <c r="BH31" s="607"/>
      <c r="BI31" s="607"/>
      <c r="BJ31" s="607"/>
      <c r="BK31" s="607"/>
      <c r="BL31" s="607"/>
      <c r="BM31" s="643">
        <v>97.6</v>
      </c>
      <c r="BN31" s="653"/>
      <c r="BO31" s="653"/>
      <c r="BP31" s="653"/>
      <c r="BQ31" s="617"/>
      <c r="BR31" s="652">
        <v>99.3</v>
      </c>
      <c r="BS31" s="607"/>
      <c r="BT31" s="607"/>
      <c r="BU31" s="607"/>
      <c r="BV31" s="607"/>
      <c r="BW31" s="607"/>
      <c r="BX31" s="643">
        <v>96.4</v>
      </c>
      <c r="BY31" s="653"/>
      <c r="BZ31" s="653"/>
      <c r="CA31" s="653"/>
      <c r="CB31" s="617"/>
      <c r="CD31" s="660"/>
      <c r="CE31" s="661"/>
      <c r="CF31" s="625" t="s">
        <v>296</v>
      </c>
      <c r="CG31" s="622"/>
      <c r="CH31" s="622"/>
      <c r="CI31" s="622"/>
      <c r="CJ31" s="622"/>
      <c r="CK31" s="622"/>
      <c r="CL31" s="622"/>
      <c r="CM31" s="622"/>
      <c r="CN31" s="622"/>
      <c r="CO31" s="622"/>
      <c r="CP31" s="622"/>
      <c r="CQ31" s="623"/>
      <c r="CR31" s="588">
        <v>145740</v>
      </c>
      <c r="CS31" s="607"/>
      <c r="CT31" s="607"/>
      <c r="CU31" s="607"/>
      <c r="CV31" s="607"/>
      <c r="CW31" s="607"/>
      <c r="CX31" s="607"/>
      <c r="CY31" s="608"/>
      <c r="CZ31" s="591">
        <v>1.1000000000000001</v>
      </c>
      <c r="DA31" s="609"/>
      <c r="DB31" s="609"/>
      <c r="DC31" s="610"/>
      <c r="DD31" s="594">
        <v>134410</v>
      </c>
      <c r="DE31" s="607"/>
      <c r="DF31" s="607"/>
      <c r="DG31" s="607"/>
      <c r="DH31" s="607"/>
      <c r="DI31" s="607"/>
      <c r="DJ31" s="607"/>
      <c r="DK31" s="608"/>
      <c r="DL31" s="594">
        <v>134410</v>
      </c>
      <c r="DM31" s="607"/>
      <c r="DN31" s="607"/>
      <c r="DO31" s="607"/>
      <c r="DP31" s="607"/>
      <c r="DQ31" s="607"/>
      <c r="DR31" s="607"/>
      <c r="DS31" s="607"/>
      <c r="DT31" s="607"/>
      <c r="DU31" s="607"/>
      <c r="DV31" s="608"/>
      <c r="DW31" s="611">
        <v>1.8</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253941</v>
      </c>
      <c r="S32" s="589"/>
      <c r="T32" s="589"/>
      <c r="U32" s="589"/>
      <c r="V32" s="589"/>
      <c r="W32" s="589"/>
      <c r="X32" s="589"/>
      <c r="Y32" s="590"/>
      <c r="Z32" s="641">
        <v>1.7</v>
      </c>
      <c r="AA32" s="641"/>
      <c r="AB32" s="641"/>
      <c r="AC32" s="641"/>
      <c r="AD32" s="642">
        <v>1830</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98.5</v>
      </c>
      <c r="BH32" s="573"/>
      <c r="BI32" s="573"/>
      <c r="BJ32" s="573"/>
      <c r="BK32" s="573"/>
      <c r="BL32" s="573"/>
      <c r="BM32" s="636">
        <v>93.1</v>
      </c>
      <c r="BN32" s="573"/>
      <c r="BO32" s="573"/>
      <c r="BP32" s="573"/>
      <c r="BQ32" s="630"/>
      <c r="BR32" s="651">
        <v>98.4</v>
      </c>
      <c r="BS32" s="573"/>
      <c r="BT32" s="573"/>
      <c r="BU32" s="573"/>
      <c r="BV32" s="573"/>
      <c r="BW32" s="573"/>
      <c r="BX32" s="636">
        <v>92.6</v>
      </c>
      <c r="BY32" s="573"/>
      <c r="BZ32" s="573"/>
      <c r="CA32" s="573"/>
      <c r="CB32" s="630"/>
      <c r="CD32" s="662"/>
      <c r="CE32" s="663"/>
      <c r="CF32" s="625" t="s">
        <v>299</v>
      </c>
      <c r="CG32" s="622"/>
      <c r="CH32" s="622"/>
      <c r="CI32" s="622"/>
      <c r="CJ32" s="622"/>
      <c r="CK32" s="622"/>
      <c r="CL32" s="622"/>
      <c r="CM32" s="622"/>
      <c r="CN32" s="622"/>
      <c r="CO32" s="622"/>
      <c r="CP32" s="622"/>
      <c r="CQ32" s="623"/>
      <c r="CR32" s="588">
        <v>518</v>
      </c>
      <c r="CS32" s="589"/>
      <c r="CT32" s="589"/>
      <c r="CU32" s="589"/>
      <c r="CV32" s="589"/>
      <c r="CW32" s="589"/>
      <c r="CX32" s="589"/>
      <c r="CY32" s="590"/>
      <c r="CZ32" s="591">
        <v>0</v>
      </c>
      <c r="DA32" s="609"/>
      <c r="DB32" s="609"/>
      <c r="DC32" s="610"/>
      <c r="DD32" s="594">
        <v>518</v>
      </c>
      <c r="DE32" s="589"/>
      <c r="DF32" s="589"/>
      <c r="DG32" s="589"/>
      <c r="DH32" s="589"/>
      <c r="DI32" s="589"/>
      <c r="DJ32" s="589"/>
      <c r="DK32" s="590"/>
      <c r="DL32" s="594">
        <v>518</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3804058</v>
      </c>
      <c r="S33" s="589"/>
      <c r="T33" s="589"/>
      <c r="U33" s="589"/>
      <c r="V33" s="589"/>
      <c r="W33" s="589"/>
      <c r="X33" s="589"/>
      <c r="Y33" s="590"/>
      <c r="Z33" s="641">
        <v>26.1</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5078557</v>
      </c>
      <c r="CS33" s="607"/>
      <c r="CT33" s="607"/>
      <c r="CU33" s="607"/>
      <c r="CV33" s="607"/>
      <c r="CW33" s="607"/>
      <c r="CX33" s="607"/>
      <c r="CY33" s="608"/>
      <c r="CZ33" s="591">
        <v>37.4</v>
      </c>
      <c r="DA33" s="609"/>
      <c r="DB33" s="609"/>
      <c r="DC33" s="610"/>
      <c r="DD33" s="594">
        <v>3824111</v>
      </c>
      <c r="DE33" s="607"/>
      <c r="DF33" s="607"/>
      <c r="DG33" s="607"/>
      <c r="DH33" s="607"/>
      <c r="DI33" s="607"/>
      <c r="DJ33" s="607"/>
      <c r="DK33" s="608"/>
      <c r="DL33" s="594">
        <v>2906120</v>
      </c>
      <c r="DM33" s="607"/>
      <c r="DN33" s="607"/>
      <c r="DO33" s="607"/>
      <c r="DP33" s="607"/>
      <c r="DQ33" s="607"/>
      <c r="DR33" s="607"/>
      <c r="DS33" s="607"/>
      <c r="DT33" s="607"/>
      <c r="DU33" s="607"/>
      <c r="DV33" s="608"/>
      <c r="DW33" s="611">
        <v>39.1</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1682213</v>
      </c>
      <c r="CS34" s="589"/>
      <c r="CT34" s="589"/>
      <c r="CU34" s="589"/>
      <c r="CV34" s="589"/>
      <c r="CW34" s="589"/>
      <c r="CX34" s="589"/>
      <c r="CY34" s="590"/>
      <c r="CZ34" s="591">
        <v>12.4</v>
      </c>
      <c r="DA34" s="609"/>
      <c r="DB34" s="609"/>
      <c r="DC34" s="610"/>
      <c r="DD34" s="594">
        <v>1235198</v>
      </c>
      <c r="DE34" s="589"/>
      <c r="DF34" s="589"/>
      <c r="DG34" s="589"/>
      <c r="DH34" s="589"/>
      <c r="DI34" s="589"/>
      <c r="DJ34" s="589"/>
      <c r="DK34" s="590"/>
      <c r="DL34" s="594">
        <v>1144530</v>
      </c>
      <c r="DM34" s="589"/>
      <c r="DN34" s="589"/>
      <c r="DO34" s="589"/>
      <c r="DP34" s="589"/>
      <c r="DQ34" s="589"/>
      <c r="DR34" s="589"/>
      <c r="DS34" s="589"/>
      <c r="DT34" s="589"/>
      <c r="DU34" s="589"/>
      <c r="DV34" s="590"/>
      <c r="DW34" s="611">
        <v>15.4</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423358</v>
      </c>
      <c r="S35" s="589"/>
      <c r="T35" s="589"/>
      <c r="U35" s="589"/>
      <c r="V35" s="589"/>
      <c r="W35" s="589"/>
      <c r="X35" s="589"/>
      <c r="Y35" s="590"/>
      <c r="Z35" s="641">
        <v>2.9</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1691406</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35856</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177156</v>
      </c>
      <c r="CS35" s="607"/>
      <c r="CT35" s="607"/>
      <c r="CU35" s="607"/>
      <c r="CV35" s="607"/>
      <c r="CW35" s="607"/>
      <c r="CX35" s="607"/>
      <c r="CY35" s="608"/>
      <c r="CZ35" s="591">
        <v>1.3</v>
      </c>
      <c r="DA35" s="609"/>
      <c r="DB35" s="609"/>
      <c r="DC35" s="610"/>
      <c r="DD35" s="594">
        <v>87511</v>
      </c>
      <c r="DE35" s="607"/>
      <c r="DF35" s="607"/>
      <c r="DG35" s="607"/>
      <c r="DH35" s="607"/>
      <c r="DI35" s="607"/>
      <c r="DJ35" s="607"/>
      <c r="DK35" s="608"/>
      <c r="DL35" s="594">
        <v>87511</v>
      </c>
      <c r="DM35" s="607"/>
      <c r="DN35" s="607"/>
      <c r="DO35" s="607"/>
      <c r="DP35" s="607"/>
      <c r="DQ35" s="607"/>
      <c r="DR35" s="607"/>
      <c r="DS35" s="607"/>
      <c r="DT35" s="607"/>
      <c r="DU35" s="607"/>
      <c r="DV35" s="608"/>
      <c r="DW35" s="611">
        <v>1.2</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14589942</v>
      </c>
      <c r="S36" s="629"/>
      <c r="T36" s="629"/>
      <c r="U36" s="629"/>
      <c r="V36" s="629"/>
      <c r="W36" s="629"/>
      <c r="X36" s="629"/>
      <c r="Y36" s="632"/>
      <c r="Z36" s="633">
        <v>100</v>
      </c>
      <c r="AA36" s="633"/>
      <c r="AB36" s="633"/>
      <c r="AC36" s="633"/>
      <c r="AD36" s="634">
        <v>7000207</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631285</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12939</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1026402</v>
      </c>
      <c r="CS36" s="589"/>
      <c r="CT36" s="589"/>
      <c r="CU36" s="589"/>
      <c r="CV36" s="589"/>
      <c r="CW36" s="589"/>
      <c r="CX36" s="589"/>
      <c r="CY36" s="590"/>
      <c r="CZ36" s="591">
        <v>7.6</v>
      </c>
      <c r="DA36" s="609"/>
      <c r="DB36" s="609"/>
      <c r="DC36" s="610"/>
      <c r="DD36" s="594">
        <v>785041</v>
      </c>
      <c r="DE36" s="589"/>
      <c r="DF36" s="589"/>
      <c r="DG36" s="589"/>
      <c r="DH36" s="589"/>
      <c r="DI36" s="589"/>
      <c r="DJ36" s="589"/>
      <c r="DK36" s="590"/>
      <c r="DL36" s="594">
        <v>636011</v>
      </c>
      <c r="DM36" s="589"/>
      <c r="DN36" s="589"/>
      <c r="DO36" s="589"/>
      <c r="DP36" s="589"/>
      <c r="DQ36" s="589"/>
      <c r="DR36" s="589"/>
      <c r="DS36" s="589"/>
      <c r="DT36" s="589"/>
      <c r="DU36" s="589"/>
      <c r="DV36" s="590"/>
      <c r="DW36" s="611">
        <v>8.6</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240875</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1996</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416472</v>
      </c>
      <c r="CS37" s="607"/>
      <c r="CT37" s="607"/>
      <c r="CU37" s="607"/>
      <c r="CV37" s="607"/>
      <c r="CW37" s="607"/>
      <c r="CX37" s="607"/>
      <c r="CY37" s="608"/>
      <c r="CZ37" s="591">
        <v>3.1</v>
      </c>
      <c r="DA37" s="609"/>
      <c r="DB37" s="609"/>
      <c r="DC37" s="610"/>
      <c r="DD37" s="594">
        <v>416163</v>
      </c>
      <c r="DE37" s="607"/>
      <c r="DF37" s="607"/>
      <c r="DG37" s="607"/>
      <c r="DH37" s="607"/>
      <c r="DI37" s="607"/>
      <c r="DJ37" s="607"/>
      <c r="DK37" s="608"/>
      <c r="DL37" s="594">
        <v>409883</v>
      </c>
      <c r="DM37" s="607"/>
      <c r="DN37" s="607"/>
      <c r="DO37" s="607"/>
      <c r="DP37" s="607"/>
      <c r="DQ37" s="607"/>
      <c r="DR37" s="607"/>
      <c r="DS37" s="607"/>
      <c r="DT37" s="607"/>
      <c r="DU37" s="607"/>
      <c r="DV37" s="608"/>
      <c r="DW37" s="611">
        <v>5.5</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62509</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3212</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1632520</v>
      </c>
      <c r="CS38" s="589"/>
      <c r="CT38" s="589"/>
      <c r="CU38" s="589"/>
      <c r="CV38" s="589"/>
      <c r="CW38" s="589"/>
      <c r="CX38" s="589"/>
      <c r="CY38" s="590"/>
      <c r="CZ38" s="591">
        <v>12</v>
      </c>
      <c r="DA38" s="609"/>
      <c r="DB38" s="609"/>
      <c r="DC38" s="610"/>
      <c r="DD38" s="594">
        <v>1495581</v>
      </c>
      <c r="DE38" s="589"/>
      <c r="DF38" s="589"/>
      <c r="DG38" s="589"/>
      <c r="DH38" s="589"/>
      <c r="DI38" s="589"/>
      <c r="DJ38" s="589"/>
      <c r="DK38" s="590"/>
      <c r="DL38" s="594">
        <v>1038068</v>
      </c>
      <c r="DM38" s="589"/>
      <c r="DN38" s="589"/>
      <c r="DO38" s="589"/>
      <c r="DP38" s="589"/>
      <c r="DQ38" s="589"/>
      <c r="DR38" s="589"/>
      <c r="DS38" s="589"/>
      <c r="DT38" s="589"/>
      <c r="DU38" s="589"/>
      <c r="DV38" s="590"/>
      <c r="DW38" s="611">
        <v>14</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v>50000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76</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532344</v>
      </c>
      <c r="CS39" s="607"/>
      <c r="CT39" s="607"/>
      <c r="CU39" s="607"/>
      <c r="CV39" s="607"/>
      <c r="CW39" s="607"/>
      <c r="CX39" s="607"/>
      <c r="CY39" s="608"/>
      <c r="CZ39" s="591">
        <v>3.9</v>
      </c>
      <c r="DA39" s="609"/>
      <c r="DB39" s="609"/>
      <c r="DC39" s="610"/>
      <c r="DD39" s="594">
        <v>208000</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133838</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140</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27922</v>
      </c>
      <c r="CS40" s="589"/>
      <c r="CT40" s="589"/>
      <c r="CU40" s="589"/>
      <c r="CV40" s="589"/>
      <c r="CW40" s="589"/>
      <c r="CX40" s="589"/>
      <c r="CY40" s="590"/>
      <c r="CZ40" s="591">
        <v>0.2</v>
      </c>
      <c r="DA40" s="609"/>
      <c r="DB40" s="609"/>
      <c r="DC40" s="610"/>
      <c r="DD40" s="594">
        <v>12780</v>
      </c>
      <c r="DE40" s="589"/>
      <c r="DF40" s="589"/>
      <c r="DG40" s="589"/>
      <c r="DH40" s="589"/>
      <c r="DI40" s="589"/>
      <c r="DJ40" s="589"/>
      <c r="DK40" s="590"/>
      <c r="DL40" s="594" t="s">
        <v>324</v>
      </c>
      <c r="DM40" s="589"/>
      <c r="DN40" s="589"/>
      <c r="DO40" s="589"/>
      <c r="DP40" s="589"/>
      <c r="DQ40" s="589"/>
      <c r="DR40" s="589"/>
      <c r="DS40" s="589"/>
      <c r="DT40" s="589"/>
      <c r="DU40" s="589"/>
      <c r="DV40" s="590"/>
      <c r="DW40" s="611" t="s">
        <v>324</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572899</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360</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4909208</v>
      </c>
      <c r="CS42" s="589"/>
      <c r="CT42" s="589"/>
      <c r="CU42" s="589"/>
      <c r="CV42" s="589"/>
      <c r="CW42" s="589"/>
      <c r="CX42" s="589"/>
      <c r="CY42" s="590"/>
      <c r="CZ42" s="591">
        <v>36.1</v>
      </c>
      <c r="DA42" s="592"/>
      <c r="DB42" s="592"/>
      <c r="DC42" s="593"/>
      <c r="DD42" s="594">
        <v>1505738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33964</v>
      </c>
      <c r="CS43" s="607"/>
      <c r="CT43" s="607"/>
      <c r="CU43" s="607"/>
      <c r="CV43" s="607"/>
      <c r="CW43" s="607"/>
      <c r="CX43" s="607"/>
      <c r="CY43" s="608"/>
      <c r="CZ43" s="591">
        <v>0.2</v>
      </c>
      <c r="DA43" s="609"/>
      <c r="DB43" s="609"/>
      <c r="DC43" s="610"/>
      <c r="DD43" s="594">
        <v>33089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287</v>
      </c>
      <c r="CE44" s="602"/>
      <c r="CF44" s="585" t="s">
        <v>337</v>
      </c>
      <c r="CG44" s="586"/>
      <c r="CH44" s="586"/>
      <c r="CI44" s="586"/>
      <c r="CJ44" s="586"/>
      <c r="CK44" s="586"/>
      <c r="CL44" s="586"/>
      <c r="CM44" s="586"/>
      <c r="CN44" s="586"/>
      <c r="CO44" s="586"/>
      <c r="CP44" s="586"/>
      <c r="CQ44" s="587"/>
      <c r="CR44" s="588">
        <v>4900919</v>
      </c>
      <c r="CS44" s="589"/>
      <c r="CT44" s="589"/>
      <c r="CU44" s="589"/>
      <c r="CV44" s="589"/>
      <c r="CW44" s="589"/>
      <c r="CX44" s="589"/>
      <c r="CY44" s="590"/>
      <c r="CZ44" s="591">
        <v>36.1</v>
      </c>
      <c r="DA44" s="592"/>
      <c r="DB44" s="592"/>
      <c r="DC44" s="593"/>
      <c r="DD44" s="594">
        <v>1500262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181873</v>
      </c>
      <c r="CS45" s="607"/>
      <c r="CT45" s="607"/>
      <c r="CU45" s="607"/>
      <c r="CV45" s="607"/>
      <c r="CW45" s="607"/>
      <c r="CX45" s="607"/>
      <c r="CY45" s="608"/>
      <c r="CZ45" s="591">
        <v>1.3</v>
      </c>
      <c r="DA45" s="609"/>
      <c r="DB45" s="609"/>
      <c r="DC45" s="610"/>
      <c r="DD45" s="594">
        <v>68111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4696244</v>
      </c>
      <c r="CS46" s="589"/>
      <c r="CT46" s="589"/>
      <c r="CU46" s="589"/>
      <c r="CV46" s="589"/>
      <c r="CW46" s="589"/>
      <c r="CX46" s="589"/>
      <c r="CY46" s="590"/>
      <c r="CZ46" s="591">
        <v>34.6</v>
      </c>
      <c r="DA46" s="592"/>
      <c r="DB46" s="592"/>
      <c r="DC46" s="593"/>
      <c r="DD46" s="594">
        <v>1409349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8289</v>
      </c>
      <c r="CS47" s="607"/>
      <c r="CT47" s="607"/>
      <c r="CU47" s="607"/>
      <c r="CV47" s="607"/>
      <c r="CW47" s="607"/>
      <c r="CX47" s="607"/>
      <c r="CY47" s="608"/>
      <c r="CZ47" s="591">
        <v>0.1</v>
      </c>
      <c r="DA47" s="609"/>
      <c r="DB47" s="609"/>
      <c r="DC47" s="610"/>
      <c r="DD47" s="594">
        <v>5476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13589785</v>
      </c>
      <c r="CS49" s="573"/>
      <c r="CT49" s="573"/>
      <c r="CU49" s="573"/>
      <c r="CV49" s="573"/>
      <c r="CW49" s="573"/>
      <c r="CX49" s="573"/>
      <c r="CY49" s="574"/>
      <c r="CZ49" s="575">
        <v>100</v>
      </c>
      <c r="DA49" s="576"/>
      <c r="DB49" s="576"/>
      <c r="DC49" s="577"/>
      <c r="DD49" s="578">
        <v>8194715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sheetData>
  <sheetProtection password="979D" sheet="1" objects="1" scenarios="1"/>
  <mergeCells count="572">
    <mergeCell ref="B3:AO3"/>
    <mergeCell ref="AP3:CB3"/>
    <mergeCell ref="CD3:EC3"/>
    <mergeCell ref="B4:Q4"/>
    <mergeCell ref="R4:Y4"/>
    <mergeCell ref="Z4:AC4"/>
    <mergeCell ref="AD4:AK4"/>
    <mergeCell ref="AL4:AO4"/>
    <mergeCell ref="AP4:BF4"/>
    <mergeCell ref="BG4:BN4"/>
    <mergeCell ref="CR5:CY5"/>
    <mergeCell ref="DQ6:EC6"/>
    <mergeCell ref="BO6:BR6"/>
    <mergeCell ref="BS6:CB6"/>
    <mergeCell ref="DH1:DN1"/>
    <mergeCell ref="DP1:EC1"/>
    <mergeCell ref="BO4:BR4"/>
    <mergeCell ref="BS4:CB4"/>
    <mergeCell ref="CD4:EC4"/>
    <mergeCell ref="DD5:DP5"/>
    <mergeCell ref="DQ5:EC5"/>
    <mergeCell ref="B6:Q6"/>
    <mergeCell ref="R6:Y6"/>
    <mergeCell ref="Z6:AC6"/>
    <mergeCell ref="AD6:AK6"/>
    <mergeCell ref="AL6:AO6"/>
    <mergeCell ref="AP6:BF6"/>
    <mergeCell ref="BG6:BN6"/>
    <mergeCell ref="AP5:BF5"/>
    <mergeCell ref="B5:Q5"/>
    <mergeCell ref="R5:Y5"/>
    <mergeCell ref="Z5:AC5"/>
    <mergeCell ref="AD5:AK5"/>
    <mergeCell ref="AL5:AO5"/>
    <mergeCell ref="CZ5:DC5"/>
    <mergeCell ref="BG5:BN5"/>
    <mergeCell ref="BO5:BR5"/>
    <mergeCell ref="BS5:CB5"/>
    <mergeCell ref="CD5:CQ5"/>
    <mergeCell ref="DQ7:EC7"/>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BS8:CB8"/>
    <mergeCell ref="CD8:CQ8"/>
    <mergeCell ref="CR8:CY8"/>
    <mergeCell ref="DQ9:EC9"/>
    <mergeCell ref="BO9:BR9"/>
    <mergeCell ref="BS9:CB9"/>
    <mergeCell ref="CZ8:DC8"/>
    <mergeCell ref="DD8:DP8"/>
    <mergeCell ref="DQ8:EC8"/>
    <mergeCell ref="B9:Q9"/>
    <mergeCell ref="R9:Y9"/>
    <mergeCell ref="Z9:AC9"/>
    <mergeCell ref="AD9:AK9"/>
    <mergeCell ref="AL9:AO9"/>
    <mergeCell ref="AP9:BF9"/>
    <mergeCell ref="BG9:BN9"/>
    <mergeCell ref="BO10:BR10"/>
    <mergeCell ref="BS10:CB10"/>
    <mergeCell ref="B8:Q8"/>
    <mergeCell ref="R8:Y8"/>
    <mergeCell ref="Z8:AC8"/>
    <mergeCell ref="AD8:AK8"/>
    <mergeCell ref="AL8:AO8"/>
    <mergeCell ref="AP8:BF8"/>
    <mergeCell ref="BG8:BN8"/>
    <mergeCell ref="BO8:BR8"/>
    <mergeCell ref="CZ10:DC10"/>
    <mergeCell ref="DD10:DP10"/>
    <mergeCell ref="DQ10:EC10"/>
    <mergeCell ref="B10:Q10"/>
    <mergeCell ref="R10:Y10"/>
    <mergeCell ref="Z10:AC10"/>
    <mergeCell ref="AD10:AK10"/>
    <mergeCell ref="AL10:AO10"/>
    <mergeCell ref="AP10:BF10"/>
    <mergeCell ref="BG10:BN10"/>
    <mergeCell ref="CR11:CY11"/>
    <mergeCell ref="DQ12:EC12"/>
    <mergeCell ref="BO12:BR12"/>
    <mergeCell ref="BS12:CB12"/>
    <mergeCell ref="CD9:CQ9"/>
    <mergeCell ref="CR9:CY9"/>
    <mergeCell ref="CZ9:DC9"/>
    <mergeCell ref="DD9:DP9"/>
    <mergeCell ref="CD10:CQ10"/>
    <mergeCell ref="CR10:CY10"/>
    <mergeCell ref="DD11:DP11"/>
    <mergeCell ref="DQ11:EC11"/>
    <mergeCell ref="B12:Q12"/>
    <mergeCell ref="R12:Y12"/>
    <mergeCell ref="Z12:AC12"/>
    <mergeCell ref="AD12:AK12"/>
    <mergeCell ref="AL12:AO12"/>
    <mergeCell ref="AP12:BF12"/>
    <mergeCell ref="BG12:BN12"/>
    <mergeCell ref="AP11:BF11"/>
    <mergeCell ref="B11:Q11"/>
    <mergeCell ref="R11:Y11"/>
    <mergeCell ref="Z11:AC11"/>
    <mergeCell ref="AD11:AK11"/>
    <mergeCell ref="AL11:AO11"/>
    <mergeCell ref="CZ11:DC11"/>
    <mergeCell ref="BG11:BN11"/>
    <mergeCell ref="BO11:BR11"/>
    <mergeCell ref="BS11:CB11"/>
    <mergeCell ref="CD11:CQ11"/>
    <mergeCell ref="DQ13:EC13"/>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BO14:BR14"/>
    <mergeCell ref="BS14:CB14"/>
    <mergeCell ref="CD14:CQ14"/>
    <mergeCell ref="CR14:CY14"/>
    <mergeCell ref="DQ15:EC15"/>
    <mergeCell ref="BO15:BR15"/>
    <mergeCell ref="BS15:CB15"/>
    <mergeCell ref="CZ14:DC14"/>
    <mergeCell ref="DD14:DP14"/>
    <mergeCell ref="DQ14:EC14"/>
    <mergeCell ref="B15:Q15"/>
    <mergeCell ref="R15:Y15"/>
    <mergeCell ref="Z15:AC15"/>
    <mergeCell ref="AD15:AK15"/>
    <mergeCell ref="AL15:AO15"/>
    <mergeCell ref="AP15:BF15"/>
    <mergeCell ref="BG15:BN15"/>
    <mergeCell ref="BG16:BN16"/>
    <mergeCell ref="BO16:BR16"/>
    <mergeCell ref="BS16:CB16"/>
    <mergeCell ref="B14:Q14"/>
    <mergeCell ref="R14:Y14"/>
    <mergeCell ref="Z14:AC14"/>
    <mergeCell ref="AD14:AK14"/>
    <mergeCell ref="AL14:AO14"/>
    <mergeCell ref="AP14:BF14"/>
    <mergeCell ref="BG14:BN14"/>
    <mergeCell ref="CR16:CY16"/>
    <mergeCell ref="CZ16:DC16"/>
    <mergeCell ref="DD16:DP16"/>
    <mergeCell ref="DQ16:EC16"/>
    <mergeCell ref="B16:Q16"/>
    <mergeCell ref="R16:Y16"/>
    <mergeCell ref="Z16:AC16"/>
    <mergeCell ref="AD16:AK16"/>
    <mergeCell ref="AL16:AO16"/>
    <mergeCell ref="AP16:BF16"/>
    <mergeCell ref="CD17:CQ17"/>
    <mergeCell ref="CR17:CY17"/>
    <mergeCell ref="DQ18:EC18"/>
    <mergeCell ref="BO18:BR18"/>
    <mergeCell ref="BS18:CB18"/>
    <mergeCell ref="CD15:CQ15"/>
    <mergeCell ref="CR15:CY15"/>
    <mergeCell ref="CZ15:DC15"/>
    <mergeCell ref="DD15:DP15"/>
    <mergeCell ref="CD16:CQ16"/>
    <mergeCell ref="CZ17:DC17"/>
    <mergeCell ref="DD17:DP17"/>
    <mergeCell ref="DQ17:EC17"/>
    <mergeCell ref="B18:Q18"/>
    <mergeCell ref="R18:Y18"/>
    <mergeCell ref="Z18:AC18"/>
    <mergeCell ref="AD18:AK18"/>
    <mergeCell ref="AL18:AO18"/>
    <mergeCell ref="AP18:BF18"/>
    <mergeCell ref="BG18:BN18"/>
    <mergeCell ref="BS19:CB19"/>
    <mergeCell ref="B17:Q17"/>
    <mergeCell ref="R17:Y17"/>
    <mergeCell ref="Z17:AC17"/>
    <mergeCell ref="AD17:AK17"/>
    <mergeCell ref="AL17:AO17"/>
    <mergeCell ref="AP17:BF17"/>
    <mergeCell ref="BG17:BN17"/>
    <mergeCell ref="BO17:BR17"/>
    <mergeCell ref="BS17:CB17"/>
    <mergeCell ref="DD19:DP19"/>
    <mergeCell ref="DQ19:EC19"/>
    <mergeCell ref="B19:Q19"/>
    <mergeCell ref="R19:Y19"/>
    <mergeCell ref="Z19:AC19"/>
    <mergeCell ref="AD19:AK19"/>
    <mergeCell ref="AL19:AO19"/>
    <mergeCell ref="AP19:BF19"/>
    <mergeCell ref="BG19:BN19"/>
    <mergeCell ref="BO19:BR19"/>
    <mergeCell ref="DQ21:EC21"/>
    <mergeCell ref="BO21:BR21"/>
    <mergeCell ref="BS21:CB21"/>
    <mergeCell ref="CD18:CQ18"/>
    <mergeCell ref="CR18:CY18"/>
    <mergeCell ref="CZ18:DC18"/>
    <mergeCell ref="DD18:DP18"/>
    <mergeCell ref="CD19:CQ19"/>
    <mergeCell ref="CR19:CY19"/>
    <mergeCell ref="CZ19:DC19"/>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CD23:CQ23"/>
    <mergeCell ref="CR23:CY23"/>
    <mergeCell ref="CZ23:DC23"/>
    <mergeCell ref="DD23:DK23"/>
    <mergeCell ref="DL23:DV23"/>
    <mergeCell ref="B20:Q20"/>
    <mergeCell ref="R20:Y20"/>
    <mergeCell ref="Z20:AC20"/>
    <mergeCell ref="AD20:AK20"/>
    <mergeCell ref="AL20:AO20"/>
    <mergeCell ref="BO22:BR22"/>
    <mergeCell ref="BS22:CB22"/>
    <mergeCell ref="CD21:CQ21"/>
    <mergeCell ref="CR21:CY21"/>
    <mergeCell ref="CZ21:DC21"/>
    <mergeCell ref="DD21:DP21"/>
    <mergeCell ref="BG23:BN23"/>
    <mergeCell ref="BO23:BR23"/>
    <mergeCell ref="BS23:CB23"/>
    <mergeCell ref="B22:Q22"/>
    <mergeCell ref="R22:Y22"/>
    <mergeCell ref="Z22:AC22"/>
    <mergeCell ref="AD22:AK22"/>
    <mergeCell ref="AL22:AO22"/>
    <mergeCell ref="AP22:BF22"/>
    <mergeCell ref="BG22:BN22"/>
    <mergeCell ref="DW25:EC25"/>
    <mergeCell ref="BS25:CB25"/>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26:Q26"/>
    <mergeCell ref="BO25:BR25"/>
    <mergeCell ref="CD25:CQ25"/>
    <mergeCell ref="CR25:CY25"/>
    <mergeCell ref="CZ25:DC25"/>
    <mergeCell ref="DD25:DK25"/>
    <mergeCell ref="BS26:CB26"/>
    <mergeCell ref="CD26:CQ26"/>
    <mergeCell ref="CR26:CY26"/>
    <mergeCell ref="CZ26:DC26"/>
    <mergeCell ref="DD26:DK26"/>
    <mergeCell ref="DL26:DV26"/>
    <mergeCell ref="DL25:DV25"/>
    <mergeCell ref="DW27:EC27"/>
    <mergeCell ref="DW26:EC26"/>
    <mergeCell ref="B27:Q27"/>
    <mergeCell ref="R27:Y27"/>
    <mergeCell ref="Z27:AC27"/>
    <mergeCell ref="AD27:AK27"/>
    <mergeCell ref="AL27:AO27"/>
    <mergeCell ref="AP27:BF27"/>
    <mergeCell ref="BG27:BN27"/>
    <mergeCell ref="BO26:BR26"/>
    <mergeCell ref="DD28:DK28"/>
    <mergeCell ref="DL28:DV28"/>
    <mergeCell ref="CD27:CQ27"/>
    <mergeCell ref="CR27:CY27"/>
    <mergeCell ref="CZ27:DC27"/>
    <mergeCell ref="DD27:DK27"/>
    <mergeCell ref="DL27:DV27"/>
    <mergeCell ref="BO27:BR27"/>
    <mergeCell ref="BS27:CB27"/>
    <mergeCell ref="DL29:DV29"/>
    <mergeCell ref="DW29:EC29"/>
    <mergeCell ref="CR29:CY29"/>
    <mergeCell ref="CZ29:DC29"/>
    <mergeCell ref="R26:Y26"/>
    <mergeCell ref="Z26:AC26"/>
    <mergeCell ref="AD26:AK26"/>
    <mergeCell ref="AL26:AO26"/>
    <mergeCell ref="AP26:BF26"/>
    <mergeCell ref="BG26:BN26"/>
    <mergeCell ref="B28:Q28"/>
    <mergeCell ref="R28:Y28"/>
    <mergeCell ref="Z28:AC28"/>
    <mergeCell ref="AD28:AK28"/>
    <mergeCell ref="AL28:AO28"/>
    <mergeCell ref="AP28:BF28"/>
    <mergeCell ref="BG28:BN28"/>
    <mergeCell ref="BO28:BR28"/>
    <mergeCell ref="BS28:CB28"/>
    <mergeCell ref="CD28:CQ28"/>
    <mergeCell ref="CR28:CY28"/>
    <mergeCell ref="CZ28:DC28"/>
    <mergeCell ref="AT30:AT32"/>
    <mergeCell ref="AX30:BF30"/>
    <mergeCell ref="DW28:EC28"/>
    <mergeCell ref="B29:Q29"/>
    <mergeCell ref="R29:Y29"/>
    <mergeCell ref="Z29:AC29"/>
    <mergeCell ref="AD29:AK29"/>
    <mergeCell ref="AL29:AO29"/>
    <mergeCell ref="AP29:BF29"/>
    <mergeCell ref="BG29:BQ29"/>
    <mergeCell ref="B30:Q30"/>
    <mergeCell ref="R30:Y30"/>
    <mergeCell ref="Z30:AC30"/>
    <mergeCell ref="AD30:AK30"/>
    <mergeCell ref="AL30:AO30"/>
    <mergeCell ref="AP30:AS32"/>
    <mergeCell ref="DD29:DK29"/>
    <mergeCell ref="CZ30:DC30"/>
    <mergeCell ref="DD30:DK30"/>
    <mergeCell ref="BR31:BW31"/>
    <mergeCell ref="BX31:CB31"/>
    <mergeCell ref="CF31:CQ31"/>
    <mergeCell ref="CR31:CY31"/>
    <mergeCell ref="CZ31:DC31"/>
    <mergeCell ref="DD31:DK31"/>
    <mergeCell ref="BR29:CB29"/>
    <mergeCell ref="BG30:BL30"/>
    <mergeCell ref="BM30:BQ30"/>
    <mergeCell ref="BR30:BW30"/>
    <mergeCell ref="BX30:CB30"/>
    <mergeCell ref="CF30:CQ30"/>
    <mergeCell ref="CR30:CY30"/>
    <mergeCell ref="CD29:CE32"/>
    <mergeCell ref="CF29:CQ29"/>
    <mergeCell ref="DL30:DV30"/>
    <mergeCell ref="DW30:EC30"/>
    <mergeCell ref="B31:Q31"/>
    <mergeCell ref="R31:Y31"/>
    <mergeCell ref="Z31:AC31"/>
    <mergeCell ref="AD31:AK31"/>
    <mergeCell ref="AL31:AO31"/>
    <mergeCell ref="AX31:BF31"/>
    <mergeCell ref="BG31:BL31"/>
    <mergeCell ref="BM31:BQ31"/>
    <mergeCell ref="CR33:CY33"/>
    <mergeCell ref="CZ33:DC33"/>
    <mergeCell ref="DD33:DK33"/>
    <mergeCell ref="DL33:DV33"/>
    <mergeCell ref="DL31:DV31"/>
    <mergeCell ref="DW31:EC31"/>
    <mergeCell ref="CZ32:DC32"/>
    <mergeCell ref="DD32:DK32"/>
    <mergeCell ref="BR32:BW32"/>
    <mergeCell ref="BX32:CB32"/>
    <mergeCell ref="CF32:CQ32"/>
    <mergeCell ref="CR32:CY32"/>
    <mergeCell ref="B32:Q32"/>
    <mergeCell ref="R32:Y32"/>
    <mergeCell ref="Z32:AC32"/>
    <mergeCell ref="AD32:AK32"/>
    <mergeCell ref="AL32:AO32"/>
    <mergeCell ref="AX32:BF32"/>
    <mergeCell ref="DL32:DV32"/>
    <mergeCell ref="DW32:EC32"/>
    <mergeCell ref="B33:Q33"/>
    <mergeCell ref="R33:Y33"/>
    <mergeCell ref="Z33:AC33"/>
    <mergeCell ref="AD33:AK33"/>
    <mergeCell ref="AL33:AO33"/>
    <mergeCell ref="CD33:CQ33"/>
    <mergeCell ref="BG32:BL32"/>
    <mergeCell ref="BM32:BQ32"/>
    <mergeCell ref="AQ34:BF34"/>
    <mergeCell ref="BG34:CB34"/>
    <mergeCell ref="CD34:CQ34"/>
    <mergeCell ref="CR34:CY34"/>
    <mergeCell ref="CZ34:DC34"/>
    <mergeCell ref="DD34:DK34"/>
    <mergeCell ref="B35:Q35"/>
    <mergeCell ref="R35:Y35"/>
    <mergeCell ref="Z35:AC35"/>
    <mergeCell ref="AD35:AK35"/>
    <mergeCell ref="AL35:AO35"/>
    <mergeCell ref="AQ35:AY35"/>
    <mergeCell ref="DD35:DK35"/>
    <mergeCell ref="DL35:DV35"/>
    <mergeCell ref="DW33:EC33"/>
    <mergeCell ref="B34:Q34"/>
    <mergeCell ref="R34:Y34"/>
    <mergeCell ref="Z34:AC34"/>
    <mergeCell ref="AD34:AK34"/>
    <mergeCell ref="AL34:AO34"/>
    <mergeCell ref="DL34:DV34"/>
    <mergeCell ref="DW34:EC34"/>
    <mergeCell ref="AZ36:BF36"/>
    <mergeCell ref="BG36:BU36"/>
    <mergeCell ref="BV36:CB36"/>
    <mergeCell ref="BV35:CB35"/>
    <mergeCell ref="CD35:CQ35"/>
    <mergeCell ref="CR35:CY35"/>
    <mergeCell ref="AZ35:BF35"/>
    <mergeCell ref="BG35:BU35"/>
    <mergeCell ref="B36:Q36"/>
    <mergeCell ref="R36:Y36"/>
    <mergeCell ref="Z36:AC36"/>
    <mergeCell ref="AD36:AK36"/>
    <mergeCell ref="AL36:AO36"/>
    <mergeCell ref="AQ36:AY36"/>
    <mergeCell ref="DW35:EC35"/>
    <mergeCell ref="CZ37:DC37"/>
    <mergeCell ref="DD37:DK37"/>
    <mergeCell ref="DL37:DV37"/>
    <mergeCell ref="DW37:EC37"/>
    <mergeCell ref="CZ38:DC38"/>
    <mergeCell ref="DD38:DK38"/>
    <mergeCell ref="DL38:DV38"/>
    <mergeCell ref="DW38:EC38"/>
    <mergeCell ref="CZ35:DC35"/>
    <mergeCell ref="DW39:EC39"/>
    <mergeCell ref="CD36:CQ36"/>
    <mergeCell ref="CR36:CY36"/>
    <mergeCell ref="CZ36:DC36"/>
    <mergeCell ref="DD36:DK36"/>
    <mergeCell ref="DL36:DV36"/>
    <mergeCell ref="DW36:EC36"/>
    <mergeCell ref="AQ37:AY37"/>
    <mergeCell ref="AZ37:BF37"/>
    <mergeCell ref="BG37:BU37"/>
    <mergeCell ref="BV37:CB37"/>
    <mergeCell ref="CD37:CQ37"/>
    <mergeCell ref="CR37:CY37"/>
    <mergeCell ref="DL40:DV40"/>
    <mergeCell ref="BV41:CB41"/>
    <mergeCell ref="CD41:CQ41"/>
    <mergeCell ref="AQ38:AY38"/>
    <mergeCell ref="AZ38:BF38"/>
    <mergeCell ref="BG38:BU38"/>
    <mergeCell ref="BV38:CB38"/>
    <mergeCell ref="CD38:CQ38"/>
    <mergeCell ref="CR38:CY38"/>
    <mergeCell ref="DL39:DV39"/>
    <mergeCell ref="DL41:DV41"/>
    <mergeCell ref="DW41:EC41"/>
    <mergeCell ref="AQ40:AY40"/>
    <mergeCell ref="AZ40:BF40"/>
    <mergeCell ref="BM40:BU40"/>
    <mergeCell ref="BV40:CB40"/>
    <mergeCell ref="CD40:CQ40"/>
    <mergeCell ref="CR40:CY40"/>
    <mergeCell ref="CZ40:DC40"/>
    <mergeCell ref="DD40:DK40"/>
    <mergeCell ref="AQ41:AY41"/>
    <mergeCell ref="AZ41:BF41"/>
    <mergeCell ref="BM41:BU41"/>
    <mergeCell ref="CR41:CY41"/>
    <mergeCell ref="CZ41:DC41"/>
    <mergeCell ref="DD41:DK41"/>
    <mergeCell ref="DW40:EC40"/>
    <mergeCell ref="AQ39:AY39"/>
    <mergeCell ref="AZ39:BF39"/>
    <mergeCell ref="BG39:BK41"/>
    <mergeCell ref="BM39:BU39"/>
    <mergeCell ref="BV39:CB39"/>
    <mergeCell ref="CD39:CQ39"/>
    <mergeCell ref="CR39:CY39"/>
    <mergeCell ref="CZ39:DC39"/>
    <mergeCell ref="DD39:DK39"/>
    <mergeCell ref="CD42:CQ42"/>
    <mergeCell ref="CR42:CY42"/>
    <mergeCell ref="CZ42:DC42"/>
    <mergeCell ref="DD42:DK42"/>
    <mergeCell ref="DL42:DV42"/>
    <mergeCell ref="CF46:CQ46"/>
    <mergeCell ref="CR46:CY46"/>
    <mergeCell ref="CZ46:DC46"/>
    <mergeCell ref="DD46:DK46"/>
    <mergeCell ref="DD45:DK45"/>
    <mergeCell ref="DL45:DV45"/>
    <mergeCell ref="DW45:EC45"/>
    <mergeCell ref="CF44:CQ44"/>
    <mergeCell ref="CR44:CY44"/>
    <mergeCell ref="CZ44:DC44"/>
    <mergeCell ref="DD44:DK44"/>
    <mergeCell ref="DL44:DV44"/>
    <mergeCell ref="CF45:CQ45"/>
    <mergeCell ref="CR45:CY45"/>
    <mergeCell ref="DW42:EC42"/>
    <mergeCell ref="CD43:CQ43"/>
    <mergeCell ref="CR43:CY43"/>
    <mergeCell ref="CZ43:DC43"/>
    <mergeCell ref="DD43:DK43"/>
    <mergeCell ref="DL43:DV43"/>
    <mergeCell ref="DW43:EC43"/>
    <mergeCell ref="CZ45:DC45"/>
    <mergeCell ref="CD44:CE48"/>
    <mergeCell ref="DL46:DV46"/>
    <mergeCell ref="DW46:EC46"/>
    <mergeCell ref="CF47:CQ47"/>
    <mergeCell ref="CR47:CY47"/>
    <mergeCell ref="CZ47:DC47"/>
    <mergeCell ref="DD47:DK47"/>
    <mergeCell ref="DL47:DV47"/>
    <mergeCell ref="DW47:EC47"/>
    <mergeCell ref="DW44:EC44"/>
    <mergeCell ref="CF48:CQ48"/>
    <mergeCell ref="CR48:CY48"/>
    <mergeCell ref="CZ48:DC48"/>
    <mergeCell ref="DD48:DK48"/>
    <mergeCell ref="DL48:DV48"/>
    <mergeCell ref="DW48:EC48"/>
    <mergeCell ref="CD49:CQ49"/>
    <mergeCell ref="CR49:CY49"/>
    <mergeCell ref="CZ49:DC49"/>
    <mergeCell ref="DD49:DK49"/>
    <mergeCell ref="DL49:DV49"/>
    <mergeCell ref="DW49:EC49"/>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14557</v>
      </c>
      <c r="R7" s="1101"/>
      <c r="S7" s="1101"/>
      <c r="T7" s="1101"/>
      <c r="U7" s="1101"/>
      <c r="V7" s="1101">
        <v>13562</v>
      </c>
      <c r="W7" s="1101"/>
      <c r="X7" s="1101"/>
      <c r="Y7" s="1101"/>
      <c r="Z7" s="1101"/>
      <c r="AA7" s="1101">
        <v>995</v>
      </c>
      <c r="AB7" s="1101"/>
      <c r="AC7" s="1101"/>
      <c r="AD7" s="1101"/>
      <c r="AE7" s="1102"/>
      <c r="AF7" s="1103">
        <v>932</v>
      </c>
      <c r="AG7" s="1104"/>
      <c r="AH7" s="1104"/>
      <c r="AI7" s="1104"/>
      <c r="AJ7" s="1105"/>
      <c r="AK7" s="1087">
        <v>6</v>
      </c>
      <c r="AL7" s="1088"/>
      <c r="AM7" s="1088"/>
      <c r="AN7" s="1088"/>
      <c r="AO7" s="1088"/>
      <c r="AP7" s="1088">
        <v>15567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552</v>
      </c>
      <c r="BT7" s="1092"/>
      <c r="BU7" s="1092"/>
      <c r="BV7" s="1092"/>
      <c r="BW7" s="1092"/>
      <c r="BX7" s="1092"/>
      <c r="BY7" s="1092"/>
      <c r="BZ7" s="1092"/>
      <c r="CA7" s="1092"/>
      <c r="CB7" s="1092"/>
      <c r="CC7" s="1092"/>
      <c r="CD7" s="1092"/>
      <c r="CE7" s="1092"/>
      <c r="CF7" s="1092"/>
      <c r="CG7" s="1093"/>
      <c r="CH7" s="1084">
        <v>2</v>
      </c>
      <c r="CI7" s="1085"/>
      <c r="CJ7" s="1085"/>
      <c r="CK7" s="1085"/>
      <c r="CL7" s="1086"/>
      <c r="CM7" s="1084">
        <v>453</v>
      </c>
      <c r="CN7" s="1085"/>
      <c r="CO7" s="1085"/>
      <c r="CP7" s="1085"/>
      <c r="CQ7" s="1086"/>
      <c r="CR7" s="1084">
        <v>143</v>
      </c>
      <c r="CS7" s="1085"/>
      <c r="CT7" s="1085"/>
      <c r="CU7" s="1085"/>
      <c r="CV7" s="1086"/>
      <c r="CW7" s="1084">
        <v>8</v>
      </c>
      <c r="CX7" s="1085"/>
      <c r="CY7" s="1085"/>
      <c r="CZ7" s="1085"/>
      <c r="DA7" s="1086"/>
      <c r="DB7" s="1084" t="s">
        <v>561</v>
      </c>
      <c r="DC7" s="1085"/>
      <c r="DD7" s="1085"/>
      <c r="DE7" s="1085"/>
      <c r="DF7" s="1086"/>
      <c r="DG7" s="1084" t="s">
        <v>483</v>
      </c>
      <c r="DH7" s="1085"/>
      <c r="DI7" s="1085"/>
      <c r="DJ7" s="1085"/>
      <c r="DK7" s="1086"/>
      <c r="DL7" s="1084" t="s">
        <v>483</v>
      </c>
      <c r="DM7" s="1085"/>
      <c r="DN7" s="1085"/>
      <c r="DO7" s="1085"/>
      <c r="DP7" s="1086"/>
      <c r="DQ7" s="1084" t="s">
        <v>483</v>
      </c>
      <c r="DR7" s="1085"/>
      <c r="DS7" s="1085"/>
      <c r="DT7" s="1085"/>
      <c r="DU7" s="1086"/>
      <c r="DV7" s="1111"/>
      <c r="DW7" s="1112"/>
      <c r="DX7" s="1112"/>
      <c r="DY7" s="1112"/>
      <c r="DZ7" s="1113"/>
      <c r="EA7" s="205"/>
    </row>
    <row r="8" spans="1:131" s="206" customFormat="1" ht="26.25" customHeight="1" x14ac:dyDescent="0.15">
      <c r="A8" s="212">
        <v>2</v>
      </c>
      <c r="B8" s="1033" t="s">
        <v>366</v>
      </c>
      <c r="C8" s="1034"/>
      <c r="D8" s="1034"/>
      <c r="E8" s="1034"/>
      <c r="F8" s="1034"/>
      <c r="G8" s="1034"/>
      <c r="H8" s="1034"/>
      <c r="I8" s="1034"/>
      <c r="J8" s="1034"/>
      <c r="K8" s="1034"/>
      <c r="L8" s="1034"/>
      <c r="M8" s="1034"/>
      <c r="N8" s="1034"/>
      <c r="O8" s="1034"/>
      <c r="P8" s="1035"/>
      <c r="Q8" s="1039">
        <v>24</v>
      </c>
      <c r="R8" s="1040"/>
      <c r="S8" s="1040"/>
      <c r="T8" s="1040"/>
      <c r="U8" s="1040"/>
      <c r="V8" s="1040">
        <v>23</v>
      </c>
      <c r="W8" s="1040"/>
      <c r="X8" s="1040"/>
      <c r="Y8" s="1040"/>
      <c r="Z8" s="1040"/>
      <c r="AA8" s="1040">
        <v>0</v>
      </c>
      <c r="AB8" s="1040"/>
      <c r="AC8" s="1040"/>
      <c r="AD8" s="1040"/>
      <c r="AE8" s="1041"/>
      <c r="AF8" s="1015">
        <v>0</v>
      </c>
      <c r="AG8" s="1016"/>
      <c r="AH8" s="1016"/>
      <c r="AI8" s="1016"/>
      <c r="AJ8" s="1017"/>
      <c r="AK8" s="1082" t="s">
        <v>537</v>
      </c>
      <c r="AL8" s="1083"/>
      <c r="AM8" s="1083"/>
      <c r="AN8" s="1083"/>
      <c r="AO8" s="1083"/>
      <c r="AP8" s="1083">
        <v>16</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553</v>
      </c>
      <c r="BT8" s="1011"/>
      <c r="BU8" s="1011"/>
      <c r="BV8" s="1011"/>
      <c r="BW8" s="1011"/>
      <c r="BX8" s="1011"/>
      <c r="BY8" s="1011"/>
      <c r="BZ8" s="1011"/>
      <c r="CA8" s="1011"/>
      <c r="CB8" s="1011"/>
      <c r="CC8" s="1011"/>
      <c r="CD8" s="1011"/>
      <c r="CE8" s="1011"/>
      <c r="CF8" s="1011"/>
      <c r="CG8" s="1012"/>
      <c r="CH8" s="985">
        <v>0</v>
      </c>
      <c r="CI8" s="986"/>
      <c r="CJ8" s="986"/>
      <c r="CK8" s="986"/>
      <c r="CL8" s="987"/>
      <c r="CM8" s="985">
        <v>30</v>
      </c>
      <c r="CN8" s="986"/>
      <c r="CO8" s="986"/>
      <c r="CP8" s="986"/>
      <c r="CQ8" s="987"/>
      <c r="CR8" s="985">
        <v>1</v>
      </c>
      <c r="CS8" s="986"/>
      <c r="CT8" s="986"/>
      <c r="CU8" s="986"/>
      <c r="CV8" s="987"/>
      <c r="CW8" s="985">
        <v>5</v>
      </c>
      <c r="CX8" s="986"/>
      <c r="CY8" s="986"/>
      <c r="CZ8" s="986"/>
      <c r="DA8" s="987"/>
      <c r="DB8" s="985" t="s">
        <v>561</v>
      </c>
      <c r="DC8" s="986"/>
      <c r="DD8" s="986"/>
      <c r="DE8" s="986"/>
      <c r="DF8" s="987"/>
      <c r="DG8" s="985" t="s">
        <v>483</v>
      </c>
      <c r="DH8" s="986"/>
      <c r="DI8" s="986"/>
      <c r="DJ8" s="986"/>
      <c r="DK8" s="987"/>
      <c r="DL8" s="985" t="s">
        <v>483</v>
      </c>
      <c r="DM8" s="986"/>
      <c r="DN8" s="986"/>
      <c r="DO8" s="986"/>
      <c r="DP8" s="987"/>
      <c r="DQ8" s="985" t="s">
        <v>483</v>
      </c>
      <c r="DR8" s="986"/>
      <c r="DS8" s="986"/>
      <c r="DT8" s="986"/>
      <c r="DU8" s="987"/>
      <c r="DV8" s="988"/>
      <c r="DW8" s="989"/>
      <c r="DX8" s="989"/>
      <c r="DY8" s="989"/>
      <c r="DZ8" s="990"/>
      <c r="EA8" s="205"/>
    </row>
    <row r="9" spans="1:131" s="206" customFormat="1" ht="26.25" customHeight="1" x14ac:dyDescent="0.15">
      <c r="A9" s="212">
        <v>3</v>
      </c>
      <c r="B9" s="1033" t="s">
        <v>367</v>
      </c>
      <c r="C9" s="1034"/>
      <c r="D9" s="1034"/>
      <c r="E9" s="1034"/>
      <c r="F9" s="1034"/>
      <c r="G9" s="1034"/>
      <c r="H9" s="1034"/>
      <c r="I9" s="1034"/>
      <c r="J9" s="1034"/>
      <c r="K9" s="1034"/>
      <c r="L9" s="1034"/>
      <c r="M9" s="1034"/>
      <c r="N9" s="1034"/>
      <c r="O9" s="1034"/>
      <c r="P9" s="1035"/>
      <c r="Q9" s="1039">
        <v>9</v>
      </c>
      <c r="R9" s="1040"/>
      <c r="S9" s="1040"/>
      <c r="T9" s="1040"/>
      <c r="U9" s="1040"/>
      <c r="V9" s="1040">
        <v>5</v>
      </c>
      <c r="W9" s="1040"/>
      <c r="X9" s="1040"/>
      <c r="Y9" s="1040"/>
      <c r="Z9" s="1040"/>
      <c r="AA9" s="1040">
        <v>4</v>
      </c>
      <c r="AB9" s="1040"/>
      <c r="AC9" s="1040"/>
      <c r="AD9" s="1040"/>
      <c r="AE9" s="1041"/>
      <c r="AF9" s="1015">
        <v>4</v>
      </c>
      <c r="AG9" s="1016"/>
      <c r="AH9" s="1016"/>
      <c r="AI9" s="1016"/>
      <c r="AJ9" s="1017"/>
      <c r="AK9" s="1082" t="s">
        <v>537</v>
      </c>
      <c r="AL9" s="1083"/>
      <c r="AM9" s="1083"/>
      <c r="AN9" s="1083"/>
      <c r="AO9" s="1083"/>
      <c r="AP9" s="1083" t="s">
        <v>537</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554</v>
      </c>
      <c r="BT9" s="1011"/>
      <c r="BU9" s="1011"/>
      <c r="BV9" s="1011"/>
      <c r="BW9" s="1011"/>
      <c r="BX9" s="1011"/>
      <c r="BY9" s="1011"/>
      <c r="BZ9" s="1011"/>
      <c r="CA9" s="1011"/>
      <c r="CB9" s="1011"/>
      <c r="CC9" s="1011"/>
      <c r="CD9" s="1011"/>
      <c r="CE9" s="1011"/>
      <c r="CF9" s="1011"/>
      <c r="CG9" s="1012"/>
      <c r="CH9" s="985">
        <v>-6</v>
      </c>
      <c r="CI9" s="986"/>
      <c r="CJ9" s="986"/>
      <c r="CK9" s="986"/>
      <c r="CL9" s="987"/>
      <c r="CM9" s="985">
        <v>128</v>
      </c>
      <c r="CN9" s="986"/>
      <c r="CO9" s="986"/>
      <c r="CP9" s="986"/>
      <c r="CQ9" s="987"/>
      <c r="CR9" s="985">
        <v>60</v>
      </c>
      <c r="CS9" s="986"/>
      <c r="CT9" s="986"/>
      <c r="CU9" s="986"/>
      <c r="CV9" s="987"/>
      <c r="CW9" s="985">
        <v>1</v>
      </c>
      <c r="CX9" s="986"/>
      <c r="CY9" s="986"/>
      <c r="CZ9" s="986"/>
      <c r="DA9" s="987"/>
      <c r="DB9" s="985">
        <v>68</v>
      </c>
      <c r="DC9" s="986"/>
      <c r="DD9" s="986"/>
      <c r="DE9" s="986"/>
      <c r="DF9" s="987"/>
      <c r="DG9" s="985" t="s">
        <v>562</v>
      </c>
      <c r="DH9" s="986"/>
      <c r="DI9" s="986"/>
      <c r="DJ9" s="986"/>
      <c r="DK9" s="987"/>
      <c r="DL9" s="985" t="s">
        <v>562</v>
      </c>
      <c r="DM9" s="986"/>
      <c r="DN9" s="986"/>
      <c r="DO9" s="986"/>
      <c r="DP9" s="987"/>
      <c r="DQ9" s="985" t="s">
        <v>562</v>
      </c>
      <c r="DR9" s="986"/>
      <c r="DS9" s="986"/>
      <c r="DT9" s="986"/>
      <c r="DU9" s="987"/>
      <c r="DV9" s="988"/>
      <c r="DW9" s="989"/>
      <c r="DX9" s="989"/>
      <c r="DY9" s="989"/>
      <c r="DZ9" s="990"/>
      <c r="EA9" s="205"/>
    </row>
    <row r="10" spans="1:131" s="206" customFormat="1" ht="26.25" customHeight="1" x14ac:dyDescent="0.15">
      <c r="A10" s="212">
        <v>4</v>
      </c>
      <c r="B10" s="1033" t="s">
        <v>368</v>
      </c>
      <c r="C10" s="1034"/>
      <c r="D10" s="1034"/>
      <c r="E10" s="1034"/>
      <c r="F10" s="1034"/>
      <c r="G10" s="1034"/>
      <c r="H10" s="1034"/>
      <c r="I10" s="1034"/>
      <c r="J10" s="1034"/>
      <c r="K10" s="1034"/>
      <c r="L10" s="1034"/>
      <c r="M10" s="1034"/>
      <c r="N10" s="1034"/>
      <c r="O10" s="1034"/>
      <c r="P10" s="1035"/>
      <c r="Q10" s="1039">
        <v>2</v>
      </c>
      <c r="R10" s="1040"/>
      <c r="S10" s="1040"/>
      <c r="T10" s="1040"/>
      <c r="U10" s="1040"/>
      <c r="V10" s="1040">
        <v>1</v>
      </c>
      <c r="W10" s="1040"/>
      <c r="X10" s="1040"/>
      <c r="Y10" s="1040"/>
      <c r="Z10" s="1040"/>
      <c r="AA10" s="1040">
        <v>1</v>
      </c>
      <c r="AB10" s="1040"/>
      <c r="AC10" s="1040"/>
      <c r="AD10" s="1040"/>
      <c r="AE10" s="1041"/>
      <c r="AF10" s="1015">
        <v>1</v>
      </c>
      <c r="AG10" s="1016"/>
      <c r="AH10" s="1016"/>
      <c r="AI10" s="1016"/>
      <c r="AJ10" s="1017"/>
      <c r="AK10" s="1082" t="s">
        <v>537</v>
      </c>
      <c r="AL10" s="1083"/>
      <c r="AM10" s="1083"/>
      <c r="AN10" s="1083"/>
      <c r="AO10" s="1083"/>
      <c r="AP10" s="1083" t="s">
        <v>537</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555</v>
      </c>
      <c r="BT10" s="1011"/>
      <c r="BU10" s="1011"/>
      <c r="BV10" s="1011"/>
      <c r="BW10" s="1011"/>
      <c r="BX10" s="1011"/>
      <c r="BY10" s="1011"/>
      <c r="BZ10" s="1011"/>
      <c r="CA10" s="1011"/>
      <c r="CB10" s="1011"/>
      <c r="CC10" s="1011"/>
      <c r="CD10" s="1011"/>
      <c r="CE10" s="1011"/>
      <c r="CF10" s="1011"/>
      <c r="CG10" s="1012"/>
      <c r="CH10" s="985">
        <v>0</v>
      </c>
      <c r="CI10" s="986"/>
      <c r="CJ10" s="986"/>
      <c r="CK10" s="986"/>
      <c r="CL10" s="987"/>
      <c r="CM10" s="985">
        <v>5</v>
      </c>
      <c r="CN10" s="986"/>
      <c r="CO10" s="986"/>
      <c r="CP10" s="986"/>
      <c r="CQ10" s="987"/>
      <c r="CR10" s="985">
        <v>4</v>
      </c>
      <c r="CS10" s="986"/>
      <c r="CT10" s="986"/>
      <c r="CU10" s="986"/>
      <c r="CV10" s="987"/>
      <c r="CW10" s="985">
        <v>3</v>
      </c>
      <c r="CX10" s="986"/>
      <c r="CY10" s="986"/>
      <c r="CZ10" s="986"/>
      <c r="DA10" s="987"/>
      <c r="DB10" s="985" t="s">
        <v>561</v>
      </c>
      <c r="DC10" s="986"/>
      <c r="DD10" s="986"/>
      <c r="DE10" s="986"/>
      <c r="DF10" s="987"/>
      <c r="DG10" s="985" t="s">
        <v>483</v>
      </c>
      <c r="DH10" s="986"/>
      <c r="DI10" s="986"/>
      <c r="DJ10" s="986"/>
      <c r="DK10" s="987"/>
      <c r="DL10" s="985" t="s">
        <v>483</v>
      </c>
      <c r="DM10" s="986"/>
      <c r="DN10" s="986"/>
      <c r="DO10" s="986"/>
      <c r="DP10" s="987"/>
      <c r="DQ10" s="985" t="s">
        <v>483</v>
      </c>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556</v>
      </c>
      <c r="BT11" s="1011"/>
      <c r="BU11" s="1011"/>
      <c r="BV11" s="1011"/>
      <c r="BW11" s="1011"/>
      <c r="BX11" s="1011"/>
      <c r="BY11" s="1011"/>
      <c r="BZ11" s="1011"/>
      <c r="CA11" s="1011"/>
      <c r="CB11" s="1011"/>
      <c r="CC11" s="1011"/>
      <c r="CD11" s="1011"/>
      <c r="CE11" s="1011"/>
      <c r="CF11" s="1011"/>
      <c r="CG11" s="1012"/>
      <c r="CH11" s="985">
        <v>3</v>
      </c>
      <c r="CI11" s="986"/>
      <c r="CJ11" s="986"/>
      <c r="CK11" s="986"/>
      <c r="CL11" s="987"/>
      <c r="CM11" s="985">
        <v>153</v>
      </c>
      <c r="CN11" s="986"/>
      <c r="CO11" s="986"/>
      <c r="CP11" s="986"/>
      <c r="CQ11" s="987"/>
      <c r="CR11" s="985">
        <v>58</v>
      </c>
      <c r="CS11" s="986"/>
      <c r="CT11" s="986"/>
      <c r="CU11" s="986"/>
      <c r="CV11" s="987"/>
      <c r="CW11" s="985">
        <v>3</v>
      </c>
      <c r="CX11" s="986"/>
      <c r="CY11" s="986"/>
      <c r="CZ11" s="986"/>
      <c r="DA11" s="987"/>
      <c r="DB11" s="985" t="s">
        <v>561</v>
      </c>
      <c r="DC11" s="986"/>
      <c r="DD11" s="986"/>
      <c r="DE11" s="986"/>
      <c r="DF11" s="987"/>
      <c r="DG11" s="985" t="s">
        <v>483</v>
      </c>
      <c r="DH11" s="986"/>
      <c r="DI11" s="986"/>
      <c r="DJ11" s="986"/>
      <c r="DK11" s="987"/>
      <c r="DL11" s="985" t="s">
        <v>483</v>
      </c>
      <c r="DM11" s="986"/>
      <c r="DN11" s="986"/>
      <c r="DO11" s="986"/>
      <c r="DP11" s="987"/>
      <c r="DQ11" s="985" t="s">
        <v>483</v>
      </c>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557</v>
      </c>
      <c r="BT12" s="1011"/>
      <c r="BU12" s="1011"/>
      <c r="BV12" s="1011"/>
      <c r="BW12" s="1011"/>
      <c r="BX12" s="1011"/>
      <c r="BY12" s="1011"/>
      <c r="BZ12" s="1011"/>
      <c r="CA12" s="1011"/>
      <c r="CB12" s="1011"/>
      <c r="CC12" s="1011"/>
      <c r="CD12" s="1011"/>
      <c r="CE12" s="1011"/>
      <c r="CF12" s="1011"/>
      <c r="CG12" s="1012"/>
      <c r="CH12" s="985">
        <v>23</v>
      </c>
      <c r="CI12" s="986"/>
      <c r="CJ12" s="986"/>
      <c r="CK12" s="986"/>
      <c r="CL12" s="987"/>
      <c r="CM12" s="985">
        <v>497</v>
      </c>
      <c r="CN12" s="986"/>
      <c r="CO12" s="986"/>
      <c r="CP12" s="986"/>
      <c r="CQ12" s="987"/>
      <c r="CR12" s="985">
        <v>28</v>
      </c>
      <c r="CS12" s="986"/>
      <c r="CT12" s="986"/>
      <c r="CU12" s="986"/>
      <c r="CV12" s="987"/>
      <c r="CW12" s="985">
        <v>0</v>
      </c>
      <c r="CX12" s="986"/>
      <c r="CY12" s="986"/>
      <c r="CZ12" s="986"/>
      <c r="DA12" s="987"/>
      <c r="DB12" s="985" t="s">
        <v>562</v>
      </c>
      <c r="DC12" s="986"/>
      <c r="DD12" s="986"/>
      <c r="DE12" s="986"/>
      <c r="DF12" s="987"/>
      <c r="DG12" s="985" t="s">
        <v>483</v>
      </c>
      <c r="DH12" s="986"/>
      <c r="DI12" s="986"/>
      <c r="DJ12" s="986"/>
      <c r="DK12" s="987"/>
      <c r="DL12" s="985" t="s">
        <v>483</v>
      </c>
      <c r="DM12" s="986"/>
      <c r="DN12" s="986"/>
      <c r="DO12" s="986"/>
      <c r="DP12" s="987"/>
      <c r="DQ12" s="985" t="s">
        <v>483</v>
      </c>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558</v>
      </c>
      <c r="BT13" s="1011"/>
      <c r="BU13" s="1011"/>
      <c r="BV13" s="1011"/>
      <c r="BW13" s="1011"/>
      <c r="BX13" s="1011"/>
      <c r="BY13" s="1011"/>
      <c r="BZ13" s="1011"/>
      <c r="CA13" s="1011"/>
      <c r="CB13" s="1011"/>
      <c r="CC13" s="1011"/>
      <c r="CD13" s="1011"/>
      <c r="CE13" s="1011"/>
      <c r="CF13" s="1011"/>
      <c r="CG13" s="1012"/>
      <c r="CH13" s="985">
        <v>1</v>
      </c>
      <c r="CI13" s="986"/>
      <c r="CJ13" s="986"/>
      <c r="CK13" s="986"/>
      <c r="CL13" s="987"/>
      <c r="CM13" s="985">
        <v>46</v>
      </c>
      <c r="CN13" s="986"/>
      <c r="CO13" s="986"/>
      <c r="CP13" s="986"/>
      <c r="CQ13" s="987"/>
      <c r="CR13" s="985">
        <v>50</v>
      </c>
      <c r="CS13" s="986"/>
      <c r="CT13" s="986"/>
      <c r="CU13" s="986"/>
      <c r="CV13" s="987"/>
      <c r="CW13" s="985">
        <v>1</v>
      </c>
      <c r="CX13" s="986"/>
      <c r="CY13" s="986"/>
      <c r="CZ13" s="986"/>
      <c r="DA13" s="987"/>
      <c r="DB13" s="985" t="s">
        <v>562</v>
      </c>
      <c r="DC13" s="986"/>
      <c r="DD13" s="986"/>
      <c r="DE13" s="986"/>
      <c r="DF13" s="987"/>
      <c r="DG13" s="985" t="s">
        <v>483</v>
      </c>
      <c r="DH13" s="986"/>
      <c r="DI13" s="986"/>
      <c r="DJ13" s="986"/>
      <c r="DK13" s="987"/>
      <c r="DL13" s="985" t="s">
        <v>483</v>
      </c>
      <c r="DM13" s="986"/>
      <c r="DN13" s="986"/>
      <c r="DO13" s="986"/>
      <c r="DP13" s="987"/>
      <c r="DQ13" s="985" t="s">
        <v>483</v>
      </c>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370</v>
      </c>
      <c r="B23" s="940" t="s">
        <v>371</v>
      </c>
      <c r="C23" s="941"/>
      <c r="D23" s="941"/>
      <c r="E23" s="941"/>
      <c r="F23" s="941"/>
      <c r="G23" s="941"/>
      <c r="H23" s="941"/>
      <c r="I23" s="941"/>
      <c r="J23" s="941"/>
      <c r="K23" s="941"/>
      <c r="L23" s="941"/>
      <c r="M23" s="941"/>
      <c r="N23" s="941"/>
      <c r="O23" s="941"/>
      <c r="P23" s="942"/>
      <c r="Q23" s="1064">
        <v>14590</v>
      </c>
      <c r="R23" s="1065"/>
      <c r="S23" s="1065"/>
      <c r="T23" s="1065"/>
      <c r="U23" s="1065"/>
      <c r="V23" s="1065">
        <v>13590</v>
      </c>
      <c r="W23" s="1065"/>
      <c r="X23" s="1065"/>
      <c r="Y23" s="1065"/>
      <c r="Z23" s="1065"/>
      <c r="AA23" s="1065">
        <v>1000</v>
      </c>
      <c r="AB23" s="1065"/>
      <c r="AC23" s="1065"/>
      <c r="AD23" s="1065"/>
      <c r="AE23" s="1066"/>
      <c r="AF23" s="1067">
        <v>938</v>
      </c>
      <c r="AG23" s="1065"/>
      <c r="AH23" s="1065"/>
      <c r="AI23" s="1065"/>
      <c r="AJ23" s="1068"/>
      <c r="AK23" s="1069"/>
      <c r="AL23" s="1070"/>
      <c r="AM23" s="1070"/>
      <c r="AN23" s="1070"/>
      <c r="AO23" s="1070"/>
      <c r="AP23" s="1065">
        <v>15583</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382</v>
      </c>
      <c r="C28" s="1047"/>
      <c r="D28" s="1047"/>
      <c r="E28" s="1047"/>
      <c r="F28" s="1047"/>
      <c r="G28" s="1047"/>
      <c r="H28" s="1047"/>
      <c r="I28" s="1047"/>
      <c r="J28" s="1047"/>
      <c r="K28" s="1047"/>
      <c r="L28" s="1047"/>
      <c r="M28" s="1047"/>
      <c r="N28" s="1047"/>
      <c r="O28" s="1047"/>
      <c r="P28" s="1048"/>
      <c r="Q28" s="1049">
        <v>1698</v>
      </c>
      <c r="R28" s="1050"/>
      <c r="S28" s="1050"/>
      <c r="T28" s="1050"/>
      <c r="U28" s="1050"/>
      <c r="V28" s="1050">
        <v>1663</v>
      </c>
      <c r="W28" s="1050"/>
      <c r="X28" s="1050"/>
      <c r="Y28" s="1050"/>
      <c r="Z28" s="1050"/>
      <c r="AA28" s="1050">
        <v>36</v>
      </c>
      <c r="AB28" s="1050"/>
      <c r="AC28" s="1050"/>
      <c r="AD28" s="1050"/>
      <c r="AE28" s="1051"/>
      <c r="AF28" s="1052">
        <v>36</v>
      </c>
      <c r="AG28" s="1050"/>
      <c r="AH28" s="1050"/>
      <c r="AI28" s="1050"/>
      <c r="AJ28" s="1053"/>
      <c r="AK28" s="1054">
        <v>105</v>
      </c>
      <c r="AL28" s="1042"/>
      <c r="AM28" s="1042"/>
      <c r="AN28" s="1042"/>
      <c r="AO28" s="1042"/>
      <c r="AP28" s="1042" t="s">
        <v>537</v>
      </c>
      <c r="AQ28" s="1042"/>
      <c r="AR28" s="1042"/>
      <c r="AS28" s="1042"/>
      <c r="AT28" s="1042"/>
      <c r="AU28" s="1042" t="s">
        <v>537</v>
      </c>
      <c r="AV28" s="1042"/>
      <c r="AW28" s="1042"/>
      <c r="AX28" s="1042"/>
      <c r="AY28" s="1042"/>
      <c r="AZ28" s="1043" t="s">
        <v>537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383</v>
      </c>
      <c r="C29" s="1034"/>
      <c r="D29" s="1034"/>
      <c r="E29" s="1034"/>
      <c r="F29" s="1034"/>
      <c r="G29" s="1034"/>
      <c r="H29" s="1034"/>
      <c r="I29" s="1034"/>
      <c r="J29" s="1034"/>
      <c r="K29" s="1034"/>
      <c r="L29" s="1034"/>
      <c r="M29" s="1034"/>
      <c r="N29" s="1034"/>
      <c r="O29" s="1034"/>
      <c r="P29" s="1035"/>
      <c r="Q29" s="1039">
        <v>265</v>
      </c>
      <c r="R29" s="1040"/>
      <c r="S29" s="1040"/>
      <c r="T29" s="1040"/>
      <c r="U29" s="1040"/>
      <c r="V29" s="1040">
        <v>259</v>
      </c>
      <c r="W29" s="1040"/>
      <c r="X29" s="1040"/>
      <c r="Y29" s="1040"/>
      <c r="Z29" s="1040"/>
      <c r="AA29" s="1040">
        <v>6</v>
      </c>
      <c r="AB29" s="1040"/>
      <c r="AC29" s="1040"/>
      <c r="AD29" s="1040"/>
      <c r="AE29" s="1041"/>
      <c r="AF29" s="1015">
        <v>6</v>
      </c>
      <c r="AG29" s="1016"/>
      <c r="AH29" s="1016"/>
      <c r="AI29" s="1016"/>
      <c r="AJ29" s="1017"/>
      <c r="AK29" s="976">
        <v>29</v>
      </c>
      <c r="AL29" s="967"/>
      <c r="AM29" s="967"/>
      <c r="AN29" s="967"/>
      <c r="AO29" s="967"/>
      <c r="AP29" s="967">
        <v>32</v>
      </c>
      <c r="AQ29" s="967"/>
      <c r="AR29" s="967"/>
      <c r="AS29" s="967"/>
      <c r="AT29" s="967"/>
      <c r="AU29" s="967">
        <v>4</v>
      </c>
      <c r="AV29" s="967"/>
      <c r="AW29" s="967"/>
      <c r="AX29" s="967"/>
      <c r="AY29" s="967"/>
      <c r="AZ29" s="1038" t="s">
        <v>483</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384</v>
      </c>
      <c r="C30" s="1034"/>
      <c r="D30" s="1034"/>
      <c r="E30" s="1034"/>
      <c r="F30" s="1034"/>
      <c r="G30" s="1034"/>
      <c r="H30" s="1034"/>
      <c r="I30" s="1034"/>
      <c r="J30" s="1034"/>
      <c r="K30" s="1034"/>
      <c r="L30" s="1034"/>
      <c r="M30" s="1034"/>
      <c r="N30" s="1034"/>
      <c r="O30" s="1034"/>
      <c r="P30" s="1035"/>
      <c r="Q30" s="1039">
        <v>1714</v>
      </c>
      <c r="R30" s="1040"/>
      <c r="S30" s="1040"/>
      <c r="T30" s="1040"/>
      <c r="U30" s="1040"/>
      <c r="V30" s="1040">
        <v>1677</v>
      </c>
      <c r="W30" s="1040"/>
      <c r="X30" s="1040"/>
      <c r="Y30" s="1040"/>
      <c r="Z30" s="1040"/>
      <c r="AA30" s="1040">
        <v>37</v>
      </c>
      <c r="AB30" s="1040"/>
      <c r="AC30" s="1040"/>
      <c r="AD30" s="1040"/>
      <c r="AE30" s="1041"/>
      <c r="AF30" s="1015">
        <v>37</v>
      </c>
      <c r="AG30" s="1016"/>
      <c r="AH30" s="1016"/>
      <c r="AI30" s="1016"/>
      <c r="AJ30" s="1017"/>
      <c r="AK30" s="976">
        <v>268</v>
      </c>
      <c r="AL30" s="967"/>
      <c r="AM30" s="967"/>
      <c r="AN30" s="967"/>
      <c r="AO30" s="967"/>
      <c r="AP30" s="967">
        <v>21</v>
      </c>
      <c r="AQ30" s="967"/>
      <c r="AR30" s="967"/>
      <c r="AS30" s="967"/>
      <c r="AT30" s="967"/>
      <c r="AU30" s="967" t="s">
        <v>537</v>
      </c>
      <c r="AV30" s="967"/>
      <c r="AW30" s="967"/>
      <c r="AX30" s="967"/>
      <c r="AY30" s="967"/>
      <c r="AZ30" s="1038" t="s">
        <v>483</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385</v>
      </c>
      <c r="C31" s="1034"/>
      <c r="D31" s="1034"/>
      <c r="E31" s="1034"/>
      <c r="F31" s="1034"/>
      <c r="G31" s="1034"/>
      <c r="H31" s="1034"/>
      <c r="I31" s="1034"/>
      <c r="J31" s="1034"/>
      <c r="K31" s="1034"/>
      <c r="L31" s="1034"/>
      <c r="M31" s="1034"/>
      <c r="N31" s="1034"/>
      <c r="O31" s="1034"/>
      <c r="P31" s="1035"/>
      <c r="Q31" s="1039">
        <v>173</v>
      </c>
      <c r="R31" s="1040"/>
      <c r="S31" s="1040"/>
      <c r="T31" s="1040"/>
      <c r="U31" s="1040"/>
      <c r="V31" s="1040">
        <v>173</v>
      </c>
      <c r="W31" s="1040"/>
      <c r="X31" s="1040"/>
      <c r="Y31" s="1040"/>
      <c r="Z31" s="1040"/>
      <c r="AA31" s="1040">
        <v>0</v>
      </c>
      <c r="AB31" s="1040"/>
      <c r="AC31" s="1040"/>
      <c r="AD31" s="1040"/>
      <c r="AE31" s="1041"/>
      <c r="AF31" s="1015">
        <v>0</v>
      </c>
      <c r="AG31" s="1016"/>
      <c r="AH31" s="1016"/>
      <c r="AI31" s="1016"/>
      <c r="AJ31" s="1017"/>
      <c r="AK31" s="976">
        <v>75</v>
      </c>
      <c r="AL31" s="967"/>
      <c r="AM31" s="967"/>
      <c r="AN31" s="967"/>
      <c r="AO31" s="967"/>
      <c r="AP31" s="967" t="s">
        <v>537</v>
      </c>
      <c r="AQ31" s="967"/>
      <c r="AR31" s="967"/>
      <c r="AS31" s="967"/>
      <c r="AT31" s="967"/>
      <c r="AU31" s="967" t="s">
        <v>537</v>
      </c>
      <c r="AV31" s="967"/>
      <c r="AW31" s="967"/>
      <c r="AX31" s="967"/>
      <c r="AY31" s="967"/>
      <c r="AZ31" s="1038" t="s">
        <v>483</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386</v>
      </c>
      <c r="C32" s="1034"/>
      <c r="D32" s="1034"/>
      <c r="E32" s="1034"/>
      <c r="F32" s="1034"/>
      <c r="G32" s="1034"/>
      <c r="H32" s="1034"/>
      <c r="I32" s="1034"/>
      <c r="J32" s="1034"/>
      <c r="K32" s="1034"/>
      <c r="L32" s="1034"/>
      <c r="M32" s="1034"/>
      <c r="N32" s="1034"/>
      <c r="O32" s="1034"/>
      <c r="P32" s="1035"/>
      <c r="Q32" s="1039">
        <v>1386</v>
      </c>
      <c r="R32" s="1040"/>
      <c r="S32" s="1040"/>
      <c r="T32" s="1040"/>
      <c r="U32" s="1040"/>
      <c r="V32" s="1040">
        <v>1503</v>
      </c>
      <c r="W32" s="1040"/>
      <c r="X32" s="1040"/>
      <c r="Y32" s="1040"/>
      <c r="Z32" s="1040"/>
      <c r="AA32" s="1040">
        <v>-116</v>
      </c>
      <c r="AB32" s="1040"/>
      <c r="AC32" s="1040"/>
      <c r="AD32" s="1040"/>
      <c r="AE32" s="1041"/>
      <c r="AF32" s="1015">
        <v>1520</v>
      </c>
      <c r="AG32" s="1016"/>
      <c r="AH32" s="1016"/>
      <c r="AI32" s="1016"/>
      <c r="AJ32" s="1017"/>
      <c r="AK32" s="976">
        <v>50</v>
      </c>
      <c r="AL32" s="967"/>
      <c r="AM32" s="967"/>
      <c r="AN32" s="967"/>
      <c r="AO32" s="967"/>
      <c r="AP32" s="967">
        <v>239</v>
      </c>
      <c r="AQ32" s="967"/>
      <c r="AR32" s="967"/>
      <c r="AS32" s="967"/>
      <c r="AT32" s="967"/>
      <c r="AU32" s="967">
        <v>136</v>
      </c>
      <c r="AV32" s="967"/>
      <c r="AW32" s="967"/>
      <c r="AX32" s="967"/>
      <c r="AY32" s="967"/>
      <c r="AZ32" s="1038" t="s">
        <v>483</v>
      </c>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388</v>
      </c>
      <c r="C33" s="1034"/>
      <c r="D33" s="1034"/>
      <c r="E33" s="1034"/>
      <c r="F33" s="1034"/>
      <c r="G33" s="1034"/>
      <c r="H33" s="1034"/>
      <c r="I33" s="1034"/>
      <c r="J33" s="1034"/>
      <c r="K33" s="1034"/>
      <c r="L33" s="1034"/>
      <c r="M33" s="1034"/>
      <c r="N33" s="1034"/>
      <c r="O33" s="1034"/>
      <c r="P33" s="1035"/>
      <c r="Q33" s="1039">
        <v>262</v>
      </c>
      <c r="R33" s="1040"/>
      <c r="S33" s="1040"/>
      <c r="T33" s="1040"/>
      <c r="U33" s="1040"/>
      <c r="V33" s="1040">
        <v>228</v>
      </c>
      <c r="W33" s="1040"/>
      <c r="X33" s="1040"/>
      <c r="Y33" s="1040"/>
      <c r="Z33" s="1040"/>
      <c r="AA33" s="1040">
        <v>34</v>
      </c>
      <c r="AB33" s="1040"/>
      <c r="AC33" s="1040"/>
      <c r="AD33" s="1040"/>
      <c r="AE33" s="1041"/>
      <c r="AF33" s="1015">
        <v>673</v>
      </c>
      <c r="AG33" s="1016"/>
      <c r="AH33" s="1016"/>
      <c r="AI33" s="1016"/>
      <c r="AJ33" s="1017"/>
      <c r="AK33" s="976">
        <v>7</v>
      </c>
      <c r="AL33" s="967"/>
      <c r="AM33" s="967"/>
      <c r="AN33" s="967"/>
      <c r="AO33" s="967"/>
      <c r="AP33" s="967">
        <v>460</v>
      </c>
      <c r="AQ33" s="967"/>
      <c r="AR33" s="967"/>
      <c r="AS33" s="967"/>
      <c r="AT33" s="967"/>
      <c r="AU33" s="967">
        <v>15</v>
      </c>
      <c r="AV33" s="967"/>
      <c r="AW33" s="967"/>
      <c r="AX33" s="967"/>
      <c r="AY33" s="967"/>
      <c r="AZ33" s="1038" t="s">
        <v>483</v>
      </c>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389</v>
      </c>
      <c r="C34" s="1034"/>
      <c r="D34" s="1034"/>
      <c r="E34" s="1034"/>
      <c r="F34" s="1034"/>
      <c r="G34" s="1034"/>
      <c r="H34" s="1034"/>
      <c r="I34" s="1034"/>
      <c r="J34" s="1034"/>
      <c r="K34" s="1034"/>
      <c r="L34" s="1034"/>
      <c r="M34" s="1034"/>
      <c r="N34" s="1034"/>
      <c r="O34" s="1034"/>
      <c r="P34" s="1035"/>
      <c r="Q34" s="1039">
        <v>720</v>
      </c>
      <c r="R34" s="1040"/>
      <c r="S34" s="1040"/>
      <c r="T34" s="1040"/>
      <c r="U34" s="1040"/>
      <c r="V34" s="1040">
        <v>715</v>
      </c>
      <c r="W34" s="1040"/>
      <c r="X34" s="1040"/>
      <c r="Y34" s="1040"/>
      <c r="Z34" s="1040"/>
      <c r="AA34" s="1040">
        <v>5</v>
      </c>
      <c r="AB34" s="1040"/>
      <c r="AC34" s="1040"/>
      <c r="AD34" s="1040"/>
      <c r="AE34" s="1041"/>
      <c r="AF34" s="1015">
        <v>5</v>
      </c>
      <c r="AG34" s="1016"/>
      <c r="AH34" s="1016"/>
      <c r="AI34" s="1016"/>
      <c r="AJ34" s="1017"/>
      <c r="AK34" s="976">
        <v>241</v>
      </c>
      <c r="AL34" s="967"/>
      <c r="AM34" s="967"/>
      <c r="AN34" s="967"/>
      <c r="AO34" s="967"/>
      <c r="AP34" s="967">
        <v>1543</v>
      </c>
      <c r="AQ34" s="967"/>
      <c r="AR34" s="967"/>
      <c r="AS34" s="967"/>
      <c r="AT34" s="967"/>
      <c r="AU34" s="967">
        <v>1176</v>
      </c>
      <c r="AV34" s="967"/>
      <c r="AW34" s="967"/>
      <c r="AX34" s="967"/>
      <c r="AY34" s="967"/>
      <c r="AZ34" s="1038" t="s">
        <v>483</v>
      </c>
      <c r="BA34" s="1038"/>
      <c r="BB34" s="1038"/>
      <c r="BC34" s="1038"/>
      <c r="BD34" s="1038"/>
      <c r="BE34" s="1028" t="s">
        <v>390</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391</v>
      </c>
      <c r="C35" s="1034"/>
      <c r="D35" s="1034"/>
      <c r="E35" s="1034"/>
      <c r="F35" s="1034"/>
      <c r="G35" s="1034"/>
      <c r="H35" s="1034"/>
      <c r="I35" s="1034"/>
      <c r="J35" s="1034"/>
      <c r="K35" s="1034"/>
      <c r="L35" s="1034"/>
      <c r="M35" s="1034"/>
      <c r="N35" s="1034"/>
      <c r="O35" s="1034"/>
      <c r="P35" s="1035"/>
      <c r="Q35" s="1039">
        <v>556</v>
      </c>
      <c r="R35" s="1040"/>
      <c r="S35" s="1040"/>
      <c r="T35" s="1040"/>
      <c r="U35" s="1040"/>
      <c r="V35" s="1040">
        <v>543</v>
      </c>
      <c r="W35" s="1040"/>
      <c r="X35" s="1040"/>
      <c r="Y35" s="1040"/>
      <c r="Z35" s="1040"/>
      <c r="AA35" s="1040">
        <v>13</v>
      </c>
      <c r="AB35" s="1040"/>
      <c r="AC35" s="1040"/>
      <c r="AD35" s="1040"/>
      <c r="AE35" s="1041"/>
      <c r="AF35" s="1015">
        <v>151</v>
      </c>
      <c r="AG35" s="1016"/>
      <c r="AH35" s="1016"/>
      <c r="AI35" s="1016"/>
      <c r="AJ35" s="1017"/>
      <c r="AK35" s="976">
        <v>288</v>
      </c>
      <c r="AL35" s="967"/>
      <c r="AM35" s="967"/>
      <c r="AN35" s="967"/>
      <c r="AO35" s="967"/>
      <c r="AP35" s="967">
        <v>2431</v>
      </c>
      <c r="AQ35" s="967"/>
      <c r="AR35" s="967"/>
      <c r="AS35" s="967"/>
      <c r="AT35" s="967"/>
      <c r="AU35" s="967">
        <v>2431</v>
      </c>
      <c r="AV35" s="967"/>
      <c r="AW35" s="967"/>
      <c r="AX35" s="967"/>
      <c r="AY35" s="967"/>
      <c r="AZ35" s="1038" t="s">
        <v>483</v>
      </c>
      <c r="BA35" s="1038"/>
      <c r="BB35" s="1038"/>
      <c r="BC35" s="1038"/>
      <c r="BD35" s="1038"/>
      <c r="BE35" s="1028" t="s">
        <v>390</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392</v>
      </c>
      <c r="C36" s="1034"/>
      <c r="D36" s="1034"/>
      <c r="E36" s="1034"/>
      <c r="F36" s="1034"/>
      <c r="G36" s="1034"/>
      <c r="H36" s="1034"/>
      <c r="I36" s="1034"/>
      <c r="J36" s="1034"/>
      <c r="K36" s="1034"/>
      <c r="L36" s="1034"/>
      <c r="M36" s="1034"/>
      <c r="N36" s="1034"/>
      <c r="O36" s="1034"/>
      <c r="P36" s="1035"/>
      <c r="Q36" s="1039">
        <v>6</v>
      </c>
      <c r="R36" s="1040"/>
      <c r="S36" s="1040"/>
      <c r="T36" s="1040"/>
      <c r="U36" s="1040"/>
      <c r="V36" s="1040">
        <v>6</v>
      </c>
      <c r="W36" s="1040"/>
      <c r="X36" s="1040"/>
      <c r="Y36" s="1040"/>
      <c r="Z36" s="1040"/>
      <c r="AA36" s="1040">
        <v>0</v>
      </c>
      <c r="AB36" s="1040"/>
      <c r="AC36" s="1040"/>
      <c r="AD36" s="1040"/>
      <c r="AE36" s="1041"/>
      <c r="AF36" s="1015" t="s">
        <v>111</v>
      </c>
      <c r="AG36" s="1016"/>
      <c r="AH36" s="1016"/>
      <c r="AI36" s="1016"/>
      <c r="AJ36" s="1017"/>
      <c r="AK36" s="976">
        <v>7</v>
      </c>
      <c r="AL36" s="967"/>
      <c r="AM36" s="967"/>
      <c r="AN36" s="967"/>
      <c r="AO36" s="967"/>
      <c r="AP36" s="967">
        <v>42</v>
      </c>
      <c r="AQ36" s="967"/>
      <c r="AR36" s="967"/>
      <c r="AS36" s="967"/>
      <c r="AT36" s="967"/>
      <c r="AU36" s="967">
        <v>42</v>
      </c>
      <c r="AV36" s="967"/>
      <c r="AW36" s="967"/>
      <c r="AX36" s="967"/>
      <c r="AY36" s="967"/>
      <c r="AZ36" s="1038" t="s">
        <v>483</v>
      </c>
      <c r="BA36" s="1038"/>
      <c r="BB36" s="1038"/>
      <c r="BC36" s="1038"/>
      <c r="BD36" s="1038"/>
      <c r="BE36" s="1028" t="s">
        <v>390</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t="s">
        <v>393</v>
      </c>
      <c r="C37" s="1034"/>
      <c r="D37" s="1034"/>
      <c r="E37" s="1034"/>
      <c r="F37" s="1034"/>
      <c r="G37" s="1034"/>
      <c r="H37" s="1034"/>
      <c r="I37" s="1034"/>
      <c r="J37" s="1034"/>
      <c r="K37" s="1034"/>
      <c r="L37" s="1034"/>
      <c r="M37" s="1034"/>
      <c r="N37" s="1034"/>
      <c r="O37" s="1034"/>
      <c r="P37" s="1035"/>
      <c r="Q37" s="1039">
        <v>1046</v>
      </c>
      <c r="R37" s="1040"/>
      <c r="S37" s="1040"/>
      <c r="T37" s="1040"/>
      <c r="U37" s="1040"/>
      <c r="V37" s="1040">
        <v>1034</v>
      </c>
      <c r="W37" s="1040"/>
      <c r="X37" s="1040"/>
      <c r="Y37" s="1040"/>
      <c r="Z37" s="1040"/>
      <c r="AA37" s="1040">
        <v>12</v>
      </c>
      <c r="AB37" s="1040"/>
      <c r="AC37" s="1040"/>
      <c r="AD37" s="1040"/>
      <c r="AE37" s="1041"/>
      <c r="AF37" s="1015">
        <v>12</v>
      </c>
      <c r="AG37" s="1016"/>
      <c r="AH37" s="1016"/>
      <c r="AI37" s="1016"/>
      <c r="AJ37" s="1017"/>
      <c r="AK37" s="976">
        <v>337</v>
      </c>
      <c r="AL37" s="967"/>
      <c r="AM37" s="967"/>
      <c r="AN37" s="967"/>
      <c r="AO37" s="967"/>
      <c r="AP37" s="967">
        <v>4849</v>
      </c>
      <c r="AQ37" s="967"/>
      <c r="AR37" s="967"/>
      <c r="AS37" s="967"/>
      <c r="AT37" s="967"/>
      <c r="AU37" s="967">
        <v>4030</v>
      </c>
      <c r="AV37" s="967"/>
      <c r="AW37" s="967"/>
      <c r="AX37" s="967"/>
      <c r="AY37" s="967"/>
      <c r="AZ37" s="1038" t="s">
        <v>483</v>
      </c>
      <c r="BA37" s="1038"/>
      <c r="BB37" s="1038"/>
      <c r="BC37" s="1038"/>
      <c r="BD37" s="1038"/>
      <c r="BE37" s="1028" t="s">
        <v>390</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370</v>
      </c>
      <c r="B63" s="940" t="s">
        <v>395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2439</v>
      </c>
      <c r="AG63" s="955"/>
      <c r="AH63" s="955"/>
      <c r="AI63" s="955"/>
      <c r="AJ63" s="1026"/>
      <c r="AK63" s="1027"/>
      <c r="AL63" s="959"/>
      <c r="AM63" s="959"/>
      <c r="AN63" s="959"/>
      <c r="AO63" s="959"/>
      <c r="AP63" s="955">
        <f>SUM(AP28:AT37)</f>
        <v>9617</v>
      </c>
      <c r="AQ63" s="955"/>
      <c r="AR63" s="955"/>
      <c r="AS63" s="955"/>
      <c r="AT63" s="955"/>
      <c r="AU63" s="955">
        <f>SUM(AU28:AY37)</f>
        <v>7834</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397</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398</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538</v>
      </c>
      <c r="C68" s="982"/>
      <c r="D68" s="982"/>
      <c r="E68" s="982"/>
      <c r="F68" s="982"/>
      <c r="G68" s="982"/>
      <c r="H68" s="982"/>
      <c r="I68" s="982"/>
      <c r="J68" s="982"/>
      <c r="K68" s="982"/>
      <c r="L68" s="982"/>
      <c r="M68" s="982"/>
      <c r="N68" s="982"/>
      <c r="O68" s="982"/>
      <c r="P68" s="983"/>
      <c r="Q68" s="984">
        <v>8652</v>
      </c>
      <c r="R68" s="978"/>
      <c r="S68" s="978"/>
      <c r="T68" s="978"/>
      <c r="U68" s="978"/>
      <c r="V68" s="978">
        <v>7933</v>
      </c>
      <c r="W68" s="978"/>
      <c r="X68" s="978"/>
      <c r="Y68" s="978"/>
      <c r="Z68" s="978"/>
      <c r="AA68" s="978">
        <v>718</v>
      </c>
      <c r="AB68" s="978"/>
      <c r="AC68" s="978"/>
      <c r="AD68" s="978"/>
      <c r="AE68" s="978"/>
      <c r="AF68" s="978">
        <v>718</v>
      </c>
      <c r="AG68" s="978"/>
      <c r="AH68" s="978"/>
      <c r="AI68" s="978"/>
      <c r="AJ68" s="978"/>
      <c r="AK68" s="978">
        <v>652</v>
      </c>
      <c r="AL68" s="978"/>
      <c r="AM68" s="978"/>
      <c r="AN68" s="978"/>
      <c r="AO68" s="978"/>
      <c r="AP68" s="978" t="s">
        <v>559</v>
      </c>
      <c r="AQ68" s="978"/>
      <c r="AR68" s="978"/>
      <c r="AS68" s="978"/>
      <c r="AT68" s="978"/>
      <c r="AU68" s="978" t="s">
        <v>559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539</v>
      </c>
      <c r="C69" s="971"/>
      <c r="D69" s="971"/>
      <c r="E69" s="971"/>
      <c r="F69" s="971"/>
      <c r="G69" s="971"/>
      <c r="H69" s="971"/>
      <c r="I69" s="971"/>
      <c r="J69" s="971"/>
      <c r="K69" s="971"/>
      <c r="L69" s="971"/>
      <c r="M69" s="971"/>
      <c r="N69" s="971"/>
      <c r="O69" s="971"/>
      <c r="P69" s="972"/>
      <c r="Q69" s="973">
        <v>948</v>
      </c>
      <c r="R69" s="967"/>
      <c r="S69" s="967"/>
      <c r="T69" s="967"/>
      <c r="U69" s="967"/>
      <c r="V69" s="967">
        <v>751</v>
      </c>
      <c r="W69" s="967"/>
      <c r="X69" s="967"/>
      <c r="Y69" s="967"/>
      <c r="Z69" s="967"/>
      <c r="AA69" s="967">
        <v>197</v>
      </c>
      <c r="AB69" s="967"/>
      <c r="AC69" s="967"/>
      <c r="AD69" s="967"/>
      <c r="AE69" s="967"/>
      <c r="AF69" s="967">
        <v>197</v>
      </c>
      <c r="AG69" s="967"/>
      <c r="AH69" s="967"/>
      <c r="AI69" s="967"/>
      <c r="AJ69" s="967"/>
      <c r="AK69" s="967" t="s">
        <v>559</v>
      </c>
      <c r="AL69" s="967"/>
      <c r="AM69" s="967"/>
      <c r="AN69" s="967"/>
      <c r="AO69" s="967"/>
      <c r="AP69" s="967" t="s">
        <v>559</v>
      </c>
      <c r="AQ69" s="967"/>
      <c r="AR69" s="967"/>
      <c r="AS69" s="967"/>
      <c r="AT69" s="967"/>
      <c r="AU69" s="967" t="s">
        <v>559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540</v>
      </c>
      <c r="C70" s="971"/>
      <c r="D70" s="971"/>
      <c r="E70" s="971"/>
      <c r="F70" s="971"/>
      <c r="G70" s="971"/>
      <c r="H70" s="971"/>
      <c r="I70" s="971"/>
      <c r="J70" s="971"/>
      <c r="K70" s="971"/>
      <c r="L70" s="971"/>
      <c r="M70" s="971"/>
      <c r="N70" s="971"/>
      <c r="O70" s="971"/>
      <c r="P70" s="972"/>
      <c r="Q70" s="973">
        <v>57</v>
      </c>
      <c r="R70" s="967"/>
      <c r="S70" s="967"/>
      <c r="T70" s="967"/>
      <c r="U70" s="967"/>
      <c r="V70" s="967">
        <v>54</v>
      </c>
      <c r="W70" s="967"/>
      <c r="X70" s="967"/>
      <c r="Y70" s="967"/>
      <c r="Z70" s="967"/>
      <c r="AA70" s="967">
        <v>3</v>
      </c>
      <c r="AB70" s="967"/>
      <c r="AC70" s="967"/>
      <c r="AD70" s="967"/>
      <c r="AE70" s="967"/>
      <c r="AF70" s="967">
        <v>3</v>
      </c>
      <c r="AG70" s="967"/>
      <c r="AH70" s="967"/>
      <c r="AI70" s="967"/>
      <c r="AJ70" s="967"/>
      <c r="AK70" s="967">
        <v>56</v>
      </c>
      <c r="AL70" s="967"/>
      <c r="AM70" s="967"/>
      <c r="AN70" s="967"/>
      <c r="AO70" s="967"/>
      <c r="AP70" s="967" t="s">
        <v>559</v>
      </c>
      <c r="AQ70" s="967"/>
      <c r="AR70" s="967"/>
      <c r="AS70" s="967"/>
      <c r="AT70" s="967"/>
      <c r="AU70" s="967" t="s">
        <v>559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541</v>
      </c>
      <c r="C71" s="971"/>
      <c r="D71" s="971"/>
      <c r="E71" s="971"/>
      <c r="F71" s="971"/>
      <c r="G71" s="971"/>
      <c r="H71" s="971"/>
      <c r="I71" s="971"/>
      <c r="J71" s="971"/>
      <c r="K71" s="971"/>
      <c r="L71" s="971"/>
      <c r="M71" s="971"/>
      <c r="N71" s="971"/>
      <c r="O71" s="971"/>
      <c r="P71" s="972"/>
      <c r="Q71" s="973">
        <v>61</v>
      </c>
      <c r="R71" s="967"/>
      <c r="S71" s="967"/>
      <c r="T71" s="967"/>
      <c r="U71" s="967"/>
      <c r="V71" s="967">
        <v>60</v>
      </c>
      <c r="W71" s="967"/>
      <c r="X71" s="967"/>
      <c r="Y71" s="967"/>
      <c r="Z71" s="967"/>
      <c r="AA71" s="967">
        <v>2</v>
      </c>
      <c r="AB71" s="967"/>
      <c r="AC71" s="967"/>
      <c r="AD71" s="967"/>
      <c r="AE71" s="967"/>
      <c r="AF71" s="967">
        <v>2</v>
      </c>
      <c r="AG71" s="967"/>
      <c r="AH71" s="967"/>
      <c r="AI71" s="967"/>
      <c r="AJ71" s="967"/>
      <c r="AK71" s="967" t="s">
        <v>560</v>
      </c>
      <c r="AL71" s="967"/>
      <c r="AM71" s="967"/>
      <c r="AN71" s="967"/>
      <c r="AO71" s="967"/>
      <c r="AP71" s="967" t="s">
        <v>559</v>
      </c>
      <c r="AQ71" s="967"/>
      <c r="AR71" s="967"/>
      <c r="AS71" s="967"/>
      <c r="AT71" s="967"/>
      <c r="AU71" s="967" t="s">
        <v>559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542</v>
      </c>
      <c r="C72" s="971"/>
      <c r="D72" s="971"/>
      <c r="E72" s="971"/>
      <c r="F72" s="971"/>
      <c r="G72" s="971"/>
      <c r="H72" s="971"/>
      <c r="I72" s="971"/>
      <c r="J72" s="971"/>
      <c r="K72" s="971"/>
      <c r="L72" s="971"/>
      <c r="M72" s="971"/>
      <c r="N72" s="971"/>
      <c r="O72" s="971"/>
      <c r="P72" s="972"/>
      <c r="Q72" s="973">
        <v>257828</v>
      </c>
      <c r="R72" s="967"/>
      <c r="S72" s="967"/>
      <c r="T72" s="967"/>
      <c r="U72" s="967"/>
      <c r="V72" s="967">
        <v>257733</v>
      </c>
      <c r="W72" s="967"/>
      <c r="X72" s="967"/>
      <c r="Y72" s="967"/>
      <c r="Z72" s="967"/>
      <c r="AA72" s="967">
        <v>95</v>
      </c>
      <c r="AB72" s="967"/>
      <c r="AC72" s="967"/>
      <c r="AD72" s="967"/>
      <c r="AE72" s="967"/>
      <c r="AF72" s="967">
        <v>95</v>
      </c>
      <c r="AG72" s="967"/>
      <c r="AH72" s="967"/>
      <c r="AI72" s="967"/>
      <c r="AJ72" s="967"/>
      <c r="AK72" s="967">
        <v>9107</v>
      </c>
      <c r="AL72" s="967"/>
      <c r="AM72" s="967"/>
      <c r="AN72" s="967"/>
      <c r="AO72" s="967"/>
      <c r="AP72" s="967" t="s">
        <v>559</v>
      </c>
      <c r="AQ72" s="967"/>
      <c r="AR72" s="967"/>
      <c r="AS72" s="967"/>
      <c r="AT72" s="967"/>
      <c r="AU72" s="967" t="s">
        <v>559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543</v>
      </c>
      <c r="C73" s="971"/>
      <c r="D73" s="971"/>
      <c r="E73" s="971"/>
      <c r="F73" s="971"/>
      <c r="G73" s="971"/>
      <c r="H73" s="971"/>
      <c r="I73" s="971"/>
      <c r="J73" s="971"/>
      <c r="K73" s="971"/>
      <c r="L73" s="971"/>
      <c r="M73" s="971"/>
      <c r="N73" s="971"/>
      <c r="O73" s="971"/>
      <c r="P73" s="972"/>
      <c r="Q73" s="973">
        <v>97</v>
      </c>
      <c r="R73" s="967"/>
      <c r="S73" s="967"/>
      <c r="T73" s="967"/>
      <c r="U73" s="967"/>
      <c r="V73" s="967">
        <v>92</v>
      </c>
      <c r="W73" s="967"/>
      <c r="X73" s="967"/>
      <c r="Y73" s="967"/>
      <c r="Z73" s="967"/>
      <c r="AA73" s="967">
        <v>5</v>
      </c>
      <c r="AB73" s="967"/>
      <c r="AC73" s="967"/>
      <c r="AD73" s="967"/>
      <c r="AE73" s="967"/>
      <c r="AF73" s="967">
        <v>5</v>
      </c>
      <c r="AG73" s="967"/>
      <c r="AH73" s="967"/>
      <c r="AI73" s="967"/>
      <c r="AJ73" s="967"/>
      <c r="AK73" s="967" t="s">
        <v>559</v>
      </c>
      <c r="AL73" s="967"/>
      <c r="AM73" s="967"/>
      <c r="AN73" s="967"/>
      <c r="AO73" s="967"/>
      <c r="AP73" s="967" t="s">
        <v>559</v>
      </c>
      <c r="AQ73" s="967"/>
      <c r="AR73" s="967"/>
      <c r="AS73" s="967"/>
      <c r="AT73" s="967"/>
      <c r="AU73" s="967" t="s">
        <v>559</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544</v>
      </c>
      <c r="C74" s="971"/>
      <c r="D74" s="971"/>
      <c r="E74" s="971"/>
      <c r="F74" s="971"/>
      <c r="G74" s="971"/>
      <c r="H74" s="971"/>
      <c r="I74" s="971"/>
      <c r="J74" s="971"/>
      <c r="K74" s="971"/>
      <c r="L74" s="971"/>
      <c r="M74" s="971"/>
      <c r="N74" s="971"/>
      <c r="O74" s="971"/>
      <c r="P74" s="972"/>
      <c r="Q74" s="973">
        <v>6709</v>
      </c>
      <c r="R74" s="967"/>
      <c r="S74" s="967"/>
      <c r="T74" s="967"/>
      <c r="U74" s="967"/>
      <c r="V74" s="967">
        <v>7724</v>
      </c>
      <c r="W74" s="967"/>
      <c r="X74" s="967"/>
      <c r="Y74" s="967"/>
      <c r="Z74" s="967"/>
      <c r="AA74" s="967">
        <v>-1015</v>
      </c>
      <c r="AB74" s="967"/>
      <c r="AC74" s="967"/>
      <c r="AD74" s="967"/>
      <c r="AE74" s="967"/>
      <c r="AF74" s="967">
        <v>391</v>
      </c>
      <c r="AG74" s="967"/>
      <c r="AH74" s="967"/>
      <c r="AI74" s="967"/>
      <c r="AJ74" s="967"/>
      <c r="AK74" s="967" t="s">
        <v>559</v>
      </c>
      <c r="AL74" s="967"/>
      <c r="AM74" s="967"/>
      <c r="AN74" s="967"/>
      <c r="AO74" s="967"/>
      <c r="AP74" s="967">
        <v>35147</v>
      </c>
      <c r="AQ74" s="967"/>
      <c r="AR74" s="967"/>
      <c r="AS74" s="967"/>
      <c r="AT74" s="967"/>
      <c r="AU74" s="967">
        <v>5</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545</v>
      </c>
      <c r="C75" s="971"/>
      <c r="D75" s="971"/>
      <c r="E75" s="971"/>
      <c r="F75" s="971"/>
      <c r="G75" s="971"/>
      <c r="H75" s="971"/>
      <c r="I75" s="971"/>
      <c r="J75" s="971"/>
      <c r="K75" s="971"/>
      <c r="L75" s="971"/>
      <c r="M75" s="971"/>
      <c r="N75" s="971"/>
      <c r="O75" s="971"/>
      <c r="P75" s="972"/>
      <c r="Q75" s="974">
        <v>32</v>
      </c>
      <c r="R75" s="975"/>
      <c r="S75" s="975"/>
      <c r="T75" s="975"/>
      <c r="U75" s="976"/>
      <c r="V75" s="977">
        <v>25</v>
      </c>
      <c r="W75" s="975"/>
      <c r="X75" s="975"/>
      <c r="Y75" s="975"/>
      <c r="Z75" s="976"/>
      <c r="AA75" s="977">
        <v>7</v>
      </c>
      <c r="AB75" s="975"/>
      <c r="AC75" s="975"/>
      <c r="AD75" s="975"/>
      <c r="AE75" s="976"/>
      <c r="AF75" s="977">
        <v>7</v>
      </c>
      <c r="AG75" s="975"/>
      <c r="AH75" s="975"/>
      <c r="AI75" s="975"/>
      <c r="AJ75" s="976"/>
      <c r="AK75" s="977" t="s">
        <v>563</v>
      </c>
      <c r="AL75" s="975"/>
      <c r="AM75" s="975"/>
      <c r="AN75" s="975"/>
      <c r="AO75" s="976"/>
      <c r="AP75" s="977" t="s">
        <v>563</v>
      </c>
      <c r="AQ75" s="975"/>
      <c r="AR75" s="975"/>
      <c r="AS75" s="975"/>
      <c r="AT75" s="976"/>
      <c r="AU75" s="977" t="s">
        <v>563</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546</v>
      </c>
      <c r="C76" s="971"/>
      <c r="D76" s="971"/>
      <c r="E76" s="971"/>
      <c r="F76" s="971"/>
      <c r="G76" s="971"/>
      <c r="H76" s="971"/>
      <c r="I76" s="971"/>
      <c r="J76" s="971"/>
      <c r="K76" s="971"/>
      <c r="L76" s="971"/>
      <c r="M76" s="971"/>
      <c r="N76" s="971"/>
      <c r="O76" s="971"/>
      <c r="P76" s="972"/>
      <c r="Q76" s="974">
        <v>14</v>
      </c>
      <c r="R76" s="975"/>
      <c r="S76" s="975"/>
      <c r="T76" s="975"/>
      <c r="U76" s="976"/>
      <c r="V76" s="977">
        <v>10</v>
      </c>
      <c r="W76" s="975"/>
      <c r="X76" s="975"/>
      <c r="Y76" s="975"/>
      <c r="Z76" s="976"/>
      <c r="AA76" s="977">
        <v>4</v>
      </c>
      <c r="AB76" s="975"/>
      <c r="AC76" s="975"/>
      <c r="AD76" s="975"/>
      <c r="AE76" s="976"/>
      <c r="AF76" s="977">
        <v>4</v>
      </c>
      <c r="AG76" s="975"/>
      <c r="AH76" s="975"/>
      <c r="AI76" s="975"/>
      <c r="AJ76" s="976"/>
      <c r="AK76" s="977" t="s">
        <v>563</v>
      </c>
      <c r="AL76" s="975"/>
      <c r="AM76" s="975"/>
      <c r="AN76" s="975"/>
      <c r="AO76" s="976"/>
      <c r="AP76" s="977" t="s">
        <v>563</v>
      </c>
      <c r="AQ76" s="975"/>
      <c r="AR76" s="975"/>
      <c r="AS76" s="975"/>
      <c r="AT76" s="976"/>
      <c r="AU76" s="977" t="s">
        <v>563</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547</v>
      </c>
      <c r="C77" s="971"/>
      <c r="D77" s="971"/>
      <c r="E77" s="971"/>
      <c r="F77" s="971"/>
      <c r="G77" s="971"/>
      <c r="H77" s="971"/>
      <c r="I77" s="971"/>
      <c r="J77" s="971"/>
      <c r="K77" s="971"/>
      <c r="L77" s="971"/>
      <c r="M77" s="971"/>
      <c r="N77" s="971"/>
      <c r="O77" s="971"/>
      <c r="P77" s="972"/>
      <c r="Q77" s="974">
        <v>251</v>
      </c>
      <c r="R77" s="975"/>
      <c r="S77" s="975"/>
      <c r="T77" s="975"/>
      <c r="U77" s="976"/>
      <c r="V77" s="977">
        <v>236</v>
      </c>
      <c r="W77" s="975"/>
      <c r="X77" s="975"/>
      <c r="Y77" s="975"/>
      <c r="Z77" s="976"/>
      <c r="AA77" s="977">
        <v>15</v>
      </c>
      <c r="AB77" s="975"/>
      <c r="AC77" s="975"/>
      <c r="AD77" s="975"/>
      <c r="AE77" s="976"/>
      <c r="AF77" s="977">
        <v>15</v>
      </c>
      <c r="AG77" s="975"/>
      <c r="AH77" s="975"/>
      <c r="AI77" s="975"/>
      <c r="AJ77" s="976"/>
      <c r="AK77" s="977" t="s">
        <v>563</v>
      </c>
      <c r="AL77" s="975"/>
      <c r="AM77" s="975"/>
      <c r="AN77" s="975"/>
      <c r="AO77" s="976"/>
      <c r="AP77" s="977" t="s">
        <v>563</v>
      </c>
      <c r="AQ77" s="975"/>
      <c r="AR77" s="975"/>
      <c r="AS77" s="975"/>
      <c r="AT77" s="976"/>
      <c r="AU77" s="977" t="s">
        <v>563</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548</v>
      </c>
      <c r="C78" s="971"/>
      <c r="D78" s="971"/>
      <c r="E78" s="971"/>
      <c r="F78" s="971"/>
      <c r="G78" s="971"/>
      <c r="H78" s="971"/>
      <c r="I78" s="971"/>
      <c r="J78" s="971"/>
      <c r="K78" s="971"/>
      <c r="L78" s="971"/>
      <c r="M78" s="971"/>
      <c r="N78" s="971"/>
      <c r="O78" s="971"/>
      <c r="P78" s="972"/>
      <c r="Q78" s="973">
        <v>5944</v>
      </c>
      <c r="R78" s="967"/>
      <c r="S78" s="967"/>
      <c r="T78" s="967"/>
      <c r="U78" s="967"/>
      <c r="V78" s="967">
        <v>5169</v>
      </c>
      <c r="W78" s="967"/>
      <c r="X78" s="967"/>
      <c r="Y78" s="967"/>
      <c r="Z78" s="967"/>
      <c r="AA78" s="967">
        <v>775</v>
      </c>
      <c r="AB78" s="967"/>
      <c r="AC78" s="967"/>
      <c r="AD78" s="967"/>
      <c r="AE78" s="967"/>
      <c r="AF78" s="967">
        <v>138</v>
      </c>
      <c r="AG78" s="967"/>
      <c r="AH78" s="967"/>
      <c r="AI78" s="967"/>
      <c r="AJ78" s="967"/>
      <c r="AK78" s="967" t="s">
        <v>563</v>
      </c>
      <c r="AL78" s="967"/>
      <c r="AM78" s="967"/>
      <c r="AN78" s="967"/>
      <c r="AO78" s="967"/>
      <c r="AP78" s="967">
        <v>4527</v>
      </c>
      <c r="AQ78" s="967"/>
      <c r="AR78" s="967"/>
      <c r="AS78" s="967"/>
      <c r="AT78" s="967"/>
      <c r="AU78" s="967">
        <v>401</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549</v>
      </c>
      <c r="C79" s="971"/>
      <c r="D79" s="971"/>
      <c r="E79" s="971"/>
      <c r="F79" s="971"/>
      <c r="G79" s="971"/>
      <c r="H79" s="971"/>
      <c r="I79" s="971"/>
      <c r="J79" s="971"/>
      <c r="K79" s="971"/>
      <c r="L79" s="971"/>
      <c r="M79" s="971"/>
      <c r="N79" s="971"/>
      <c r="O79" s="971"/>
      <c r="P79" s="972"/>
      <c r="Q79" s="973">
        <v>583</v>
      </c>
      <c r="R79" s="967"/>
      <c r="S79" s="967"/>
      <c r="T79" s="967"/>
      <c r="U79" s="967"/>
      <c r="V79" s="967">
        <v>526</v>
      </c>
      <c r="W79" s="967"/>
      <c r="X79" s="967"/>
      <c r="Y79" s="967"/>
      <c r="Z79" s="967"/>
      <c r="AA79" s="967">
        <v>59</v>
      </c>
      <c r="AB79" s="967"/>
      <c r="AC79" s="967"/>
      <c r="AD79" s="967"/>
      <c r="AE79" s="967"/>
      <c r="AF79" s="967">
        <v>51</v>
      </c>
      <c r="AG79" s="967"/>
      <c r="AH79" s="967"/>
      <c r="AI79" s="967"/>
      <c r="AJ79" s="967"/>
      <c r="AK79" s="967" t="s">
        <v>563</v>
      </c>
      <c r="AL79" s="967"/>
      <c r="AM79" s="967"/>
      <c r="AN79" s="967"/>
      <c r="AO79" s="967"/>
      <c r="AP79" s="967">
        <v>7</v>
      </c>
      <c r="AQ79" s="967"/>
      <c r="AR79" s="967"/>
      <c r="AS79" s="967"/>
      <c r="AT79" s="967"/>
      <c r="AU79" s="967">
        <v>1</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550</v>
      </c>
      <c r="C80" s="971"/>
      <c r="D80" s="971"/>
      <c r="E80" s="971"/>
      <c r="F80" s="971"/>
      <c r="G80" s="971"/>
      <c r="H80" s="971"/>
      <c r="I80" s="971"/>
      <c r="J80" s="971"/>
      <c r="K80" s="971"/>
      <c r="L80" s="971"/>
      <c r="M80" s="971"/>
      <c r="N80" s="971"/>
      <c r="O80" s="971"/>
      <c r="P80" s="972"/>
      <c r="Q80" s="973">
        <v>3393</v>
      </c>
      <c r="R80" s="967"/>
      <c r="S80" s="967"/>
      <c r="T80" s="967"/>
      <c r="U80" s="967"/>
      <c r="V80" s="967">
        <v>3343</v>
      </c>
      <c r="W80" s="967"/>
      <c r="X80" s="967"/>
      <c r="Y80" s="967"/>
      <c r="Z80" s="967"/>
      <c r="AA80" s="967">
        <v>50</v>
      </c>
      <c r="AB80" s="967"/>
      <c r="AC80" s="967"/>
      <c r="AD80" s="967"/>
      <c r="AE80" s="967"/>
      <c r="AF80" s="967">
        <v>50</v>
      </c>
      <c r="AG80" s="967"/>
      <c r="AH80" s="967"/>
      <c r="AI80" s="967"/>
      <c r="AJ80" s="967"/>
      <c r="AK80" s="967">
        <v>47</v>
      </c>
      <c r="AL80" s="967"/>
      <c r="AM80" s="967"/>
      <c r="AN80" s="967"/>
      <c r="AO80" s="967"/>
      <c r="AP80" s="967">
        <v>2753</v>
      </c>
      <c r="AQ80" s="967"/>
      <c r="AR80" s="967"/>
      <c r="AS80" s="967"/>
      <c r="AT80" s="967"/>
      <c r="AU80" s="967">
        <v>187</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t="s">
        <v>551</v>
      </c>
      <c r="C81" s="971"/>
      <c r="D81" s="971"/>
      <c r="E81" s="971"/>
      <c r="F81" s="971"/>
      <c r="G81" s="971"/>
      <c r="H81" s="971"/>
      <c r="I81" s="971"/>
      <c r="J81" s="971"/>
      <c r="K81" s="971"/>
      <c r="L81" s="971"/>
      <c r="M81" s="971"/>
      <c r="N81" s="971"/>
      <c r="O81" s="971"/>
      <c r="P81" s="972"/>
      <c r="Q81" s="973">
        <v>293</v>
      </c>
      <c r="R81" s="967"/>
      <c r="S81" s="967"/>
      <c r="T81" s="967"/>
      <c r="U81" s="967"/>
      <c r="V81" s="967">
        <v>291</v>
      </c>
      <c r="W81" s="967"/>
      <c r="X81" s="967"/>
      <c r="Y81" s="967"/>
      <c r="Z81" s="967"/>
      <c r="AA81" s="967">
        <v>2</v>
      </c>
      <c r="AB81" s="967"/>
      <c r="AC81" s="967"/>
      <c r="AD81" s="967"/>
      <c r="AE81" s="967"/>
      <c r="AF81" s="967">
        <v>516</v>
      </c>
      <c r="AG81" s="967"/>
      <c r="AH81" s="967"/>
      <c r="AI81" s="967"/>
      <c r="AJ81" s="967"/>
      <c r="AK81" s="967" t="s">
        <v>563</v>
      </c>
      <c r="AL81" s="967"/>
      <c r="AM81" s="967"/>
      <c r="AN81" s="967"/>
      <c r="AO81" s="967"/>
      <c r="AP81" s="967" t="s">
        <v>563</v>
      </c>
      <c r="AQ81" s="967"/>
      <c r="AR81" s="967"/>
      <c r="AS81" s="967"/>
      <c r="AT81" s="967"/>
      <c r="AU81" s="967" t="s">
        <v>563</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370</v>
      </c>
      <c r="B88" s="940" t="s">
        <v>399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SUM(AF68:AJ81)</f>
        <v>2192</v>
      </c>
      <c r="AG88" s="955"/>
      <c r="AH88" s="955"/>
      <c r="AI88" s="955"/>
      <c r="AJ88" s="955"/>
      <c r="AK88" s="959"/>
      <c r="AL88" s="959"/>
      <c r="AM88" s="959"/>
      <c r="AN88" s="959"/>
      <c r="AO88" s="959"/>
      <c r="AP88" s="955">
        <f>SUM(AP68:AT81)</f>
        <v>42434</v>
      </c>
      <c r="AQ88" s="955"/>
      <c r="AR88" s="955"/>
      <c r="AS88" s="955"/>
      <c r="AT88" s="955"/>
      <c r="AU88" s="955">
        <f>SUM(AU68:AY81)</f>
        <v>594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400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f>SUM(CR7:CV13)</f>
        <v>344</v>
      </c>
      <c r="CS102" s="947"/>
      <c r="CT102" s="947"/>
      <c r="CU102" s="947"/>
      <c r="CV102" s="948"/>
      <c r="CW102" s="946">
        <f>SUM(CW7:DA13)</f>
        <v>21</v>
      </c>
      <c r="CX102" s="947"/>
      <c r="CY102" s="947"/>
      <c r="CZ102" s="947"/>
      <c r="DA102" s="948"/>
      <c r="DB102" s="946">
        <f>SUM(DB7:DF13)</f>
        <v>68</v>
      </c>
      <c r="DC102" s="947"/>
      <c r="DD102" s="947"/>
      <c r="DE102" s="947"/>
      <c r="DF102" s="948"/>
      <c r="DG102" s="946" t="s">
        <v>562</v>
      </c>
      <c r="DH102" s="947"/>
      <c r="DI102" s="947"/>
      <c r="DJ102" s="947"/>
      <c r="DK102" s="948"/>
      <c r="DL102" s="946" t="s">
        <v>562</v>
      </c>
      <c r="DM102" s="947"/>
      <c r="DN102" s="947"/>
      <c r="DO102" s="947"/>
      <c r="DP102" s="948"/>
      <c r="DQ102" s="946" t="s">
        <v>562</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408</v>
      </c>
      <c r="AB109" s="888"/>
      <c r="AC109" s="888"/>
      <c r="AD109" s="888"/>
      <c r="AE109" s="889"/>
      <c r="AF109" s="890" t="s">
        <v>286</v>
      </c>
      <c r="AG109" s="888"/>
      <c r="AH109" s="888"/>
      <c r="AI109" s="888"/>
      <c r="AJ109" s="889"/>
      <c r="AK109" s="890" t="s">
        <v>285</v>
      </c>
      <c r="AL109" s="888"/>
      <c r="AM109" s="888"/>
      <c r="AN109" s="888"/>
      <c r="AO109" s="889"/>
      <c r="AP109" s="890" t="s">
        <v>409</v>
      </c>
      <c r="AQ109" s="888"/>
      <c r="AR109" s="888"/>
      <c r="AS109" s="888"/>
      <c r="AT109" s="919"/>
      <c r="AU109" s="887" t="s">
        <v>407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408</v>
      </c>
      <c r="BR109" s="888"/>
      <c r="BS109" s="888"/>
      <c r="BT109" s="888"/>
      <c r="BU109" s="889"/>
      <c r="BV109" s="890" t="s">
        <v>286</v>
      </c>
      <c r="BW109" s="888"/>
      <c r="BX109" s="888"/>
      <c r="BY109" s="888"/>
      <c r="BZ109" s="889"/>
      <c r="CA109" s="890" t="s">
        <v>285</v>
      </c>
      <c r="CB109" s="888"/>
      <c r="CC109" s="888"/>
      <c r="CD109" s="888"/>
      <c r="CE109" s="889"/>
      <c r="CF109" s="928" t="s">
        <v>409</v>
      </c>
      <c r="CG109" s="928"/>
      <c r="CH109" s="928"/>
      <c r="CI109" s="928"/>
      <c r="CJ109" s="928"/>
      <c r="CK109" s="890" t="s">
        <v>410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408</v>
      </c>
      <c r="DH109" s="888"/>
      <c r="DI109" s="888"/>
      <c r="DJ109" s="888"/>
      <c r="DK109" s="889"/>
      <c r="DL109" s="890" t="s">
        <v>286</v>
      </c>
      <c r="DM109" s="888"/>
      <c r="DN109" s="888"/>
      <c r="DO109" s="888"/>
      <c r="DP109" s="889"/>
      <c r="DQ109" s="890" t="s">
        <v>285</v>
      </c>
      <c r="DR109" s="888"/>
      <c r="DS109" s="888"/>
      <c r="DT109" s="888"/>
      <c r="DU109" s="889"/>
      <c r="DV109" s="890" t="s">
        <v>409</v>
      </c>
      <c r="DW109" s="888"/>
      <c r="DX109" s="888"/>
      <c r="DY109" s="888"/>
      <c r="DZ109" s="919"/>
    </row>
    <row r="110" spans="1:131" s="197" customFormat="1" ht="26.25" customHeight="1" x14ac:dyDescent="0.15">
      <c r="A110" s="757" t="s">
        <v>411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1581567</v>
      </c>
      <c r="AB110" s="873"/>
      <c r="AC110" s="873"/>
      <c r="AD110" s="873"/>
      <c r="AE110" s="874"/>
      <c r="AF110" s="875">
        <v>1422534</v>
      </c>
      <c r="AG110" s="873"/>
      <c r="AH110" s="873"/>
      <c r="AI110" s="873"/>
      <c r="AJ110" s="874"/>
      <c r="AK110" s="875">
        <v>1380533</v>
      </c>
      <c r="AL110" s="873"/>
      <c r="AM110" s="873"/>
      <c r="AN110" s="873"/>
      <c r="AO110" s="874"/>
      <c r="AP110" s="876">
        <v>23.1</v>
      </c>
      <c r="AQ110" s="877"/>
      <c r="AR110" s="877"/>
      <c r="AS110" s="877"/>
      <c r="AT110" s="878"/>
      <c r="AU110" s="920" t="s">
        <v>60</v>
      </c>
      <c r="AV110" s="921"/>
      <c r="AW110" s="921"/>
      <c r="AX110" s="921"/>
      <c r="AY110" s="922"/>
      <c r="AZ110" s="816" t="s">
        <v>412</v>
      </c>
      <c r="BA110" s="758"/>
      <c r="BB110" s="758"/>
      <c r="BC110" s="758"/>
      <c r="BD110" s="758"/>
      <c r="BE110" s="758"/>
      <c r="BF110" s="758"/>
      <c r="BG110" s="758"/>
      <c r="BH110" s="758"/>
      <c r="BI110" s="758"/>
      <c r="BJ110" s="758"/>
      <c r="BK110" s="758"/>
      <c r="BL110" s="758"/>
      <c r="BM110" s="758"/>
      <c r="BN110" s="758"/>
      <c r="BO110" s="758"/>
      <c r="BP110" s="759"/>
      <c r="BQ110" s="799">
        <v>12005888</v>
      </c>
      <c r="BR110" s="800"/>
      <c r="BS110" s="800"/>
      <c r="BT110" s="800"/>
      <c r="BU110" s="800"/>
      <c r="BV110" s="800">
        <v>13013900</v>
      </c>
      <c r="BW110" s="800"/>
      <c r="BX110" s="800"/>
      <c r="BY110" s="800"/>
      <c r="BZ110" s="800"/>
      <c r="CA110" s="800">
        <v>15583165</v>
      </c>
      <c r="CB110" s="800"/>
      <c r="CC110" s="800"/>
      <c r="CD110" s="800"/>
      <c r="CE110" s="800"/>
      <c r="CF110" s="861">
        <v>260.60000000000002</v>
      </c>
      <c r="CG110" s="862"/>
      <c r="CH110" s="862"/>
      <c r="CI110" s="862"/>
      <c r="CJ110" s="862"/>
      <c r="CK110" s="916" t="s">
        <v>413</v>
      </c>
      <c r="CL110" s="864"/>
      <c r="CM110" s="869" t="s">
        <v>414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8589000</v>
      </c>
      <c r="DH110" s="800"/>
      <c r="DI110" s="800"/>
      <c r="DJ110" s="800"/>
      <c r="DK110" s="800"/>
      <c r="DL110" s="800">
        <v>7027800</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416</v>
      </c>
      <c r="BA111" s="768"/>
      <c r="BB111" s="768"/>
      <c r="BC111" s="768"/>
      <c r="BD111" s="768"/>
      <c r="BE111" s="768"/>
      <c r="BF111" s="768"/>
      <c r="BG111" s="768"/>
      <c r="BH111" s="768"/>
      <c r="BI111" s="768"/>
      <c r="BJ111" s="768"/>
      <c r="BK111" s="768"/>
      <c r="BL111" s="768"/>
      <c r="BM111" s="768"/>
      <c r="BN111" s="768"/>
      <c r="BO111" s="768"/>
      <c r="BP111" s="769"/>
      <c r="BQ111" s="770">
        <v>8612288</v>
      </c>
      <c r="BR111" s="771"/>
      <c r="BS111" s="771"/>
      <c r="BT111" s="771"/>
      <c r="BU111" s="771"/>
      <c r="BV111" s="771">
        <v>7043986</v>
      </c>
      <c r="BW111" s="771"/>
      <c r="BX111" s="771"/>
      <c r="BY111" s="771"/>
      <c r="BZ111" s="771"/>
      <c r="CA111" s="771">
        <v>3696765</v>
      </c>
      <c r="CB111" s="771"/>
      <c r="CC111" s="771"/>
      <c r="CD111" s="771"/>
      <c r="CE111" s="771"/>
      <c r="CF111" s="848">
        <v>61.8</v>
      </c>
      <c r="CG111" s="849"/>
      <c r="CH111" s="849"/>
      <c r="CI111" s="849"/>
      <c r="CJ111" s="849"/>
      <c r="CK111" s="917"/>
      <c r="CL111" s="866"/>
      <c r="CM111" s="803" t="s">
        <v>417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418</v>
      </c>
      <c r="B112" s="903"/>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420</v>
      </c>
      <c r="BA112" s="768"/>
      <c r="BB112" s="768"/>
      <c r="BC112" s="768"/>
      <c r="BD112" s="768"/>
      <c r="BE112" s="768"/>
      <c r="BF112" s="768"/>
      <c r="BG112" s="768"/>
      <c r="BH112" s="768"/>
      <c r="BI112" s="768"/>
      <c r="BJ112" s="768"/>
      <c r="BK112" s="768"/>
      <c r="BL112" s="768"/>
      <c r="BM112" s="768"/>
      <c r="BN112" s="768"/>
      <c r="BO112" s="768"/>
      <c r="BP112" s="769"/>
      <c r="BQ112" s="770">
        <v>8038655</v>
      </c>
      <c r="BR112" s="771"/>
      <c r="BS112" s="771"/>
      <c r="BT112" s="771"/>
      <c r="BU112" s="771"/>
      <c r="BV112" s="771">
        <v>7650953</v>
      </c>
      <c r="BW112" s="771"/>
      <c r="BX112" s="771"/>
      <c r="BY112" s="771"/>
      <c r="BZ112" s="771"/>
      <c r="CA112" s="771">
        <v>7832756</v>
      </c>
      <c r="CB112" s="771"/>
      <c r="CC112" s="771"/>
      <c r="CD112" s="771"/>
      <c r="CE112" s="771"/>
      <c r="CF112" s="848">
        <v>131</v>
      </c>
      <c r="CG112" s="849"/>
      <c r="CH112" s="849"/>
      <c r="CI112" s="849"/>
      <c r="CJ112" s="849"/>
      <c r="CK112" s="917"/>
      <c r="CL112" s="866"/>
      <c r="CM112" s="803" t="s">
        <v>421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558040</v>
      </c>
      <c r="AB113" s="909"/>
      <c r="AC113" s="909"/>
      <c r="AD113" s="909"/>
      <c r="AE113" s="910"/>
      <c r="AF113" s="911">
        <v>528080</v>
      </c>
      <c r="AG113" s="909"/>
      <c r="AH113" s="909"/>
      <c r="AI113" s="909"/>
      <c r="AJ113" s="910"/>
      <c r="AK113" s="911">
        <v>558307</v>
      </c>
      <c r="AL113" s="909"/>
      <c r="AM113" s="909"/>
      <c r="AN113" s="909"/>
      <c r="AO113" s="910"/>
      <c r="AP113" s="912">
        <v>9.3000000000000007</v>
      </c>
      <c r="AQ113" s="913"/>
      <c r="AR113" s="913"/>
      <c r="AS113" s="913"/>
      <c r="AT113" s="914"/>
      <c r="AU113" s="923"/>
      <c r="AV113" s="924"/>
      <c r="AW113" s="924"/>
      <c r="AX113" s="924"/>
      <c r="AY113" s="925"/>
      <c r="AZ113" s="767" t="s">
        <v>423</v>
      </c>
      <c r="BA113" s="768"/>
      <c r="BB113" s="768"/>
      <c r="BC113" s="768"/>
      <c r="BD113" s="768"/>
      <c r="BE113" s="768"/>
      <c r="BF113" s="768"/>
      <c r="BG113" s="768"/>
      <c r="BH113" s="768"/>
      <c r="BI113" s="768"/>
      <c r="BJ113" s="768"/>
      <c r="BK113" s="768"/>
      <c r="BL113" s="768"/>
      <c r="BM113" s="768"/>
      <c r="BN113" s="768"/>
      <c r="BO113" s="768"/>
      <c r="BP113" s="769"/>
      <c r="BQ113" s="770">
        <v>203325</v>
      </c>
      <c r="BR113" s="771"/>
      <c r="BS113" s="771"/>
      <c r="BT113" s="771"/>
      <c r="BU113" s="771"/>
      <c r="BV113" s="771">
        <v>305829</v>
      </c>
      <c r="BW113" s="771"/>
      <c r="BX113" s="771"/>
      <c r="BY113" s="771"/>
      <c r="BZ113" s="771"/>
      <c r="CA113" s="771">
        <v>594243</v>
      </c>
      <c r="CB113" s="771"/>
      <c r="CC113" s="771"/>
      <c r="CD113" s="771"/>
      <c r="CE113" s="771"/>
      <c r="CF113" s="848">
        <v>9.9</v>
      </c>
      <c r="CG113" s="849"/>
      <c r="CH113" s="849"/>
      <c r="CI113" s="849"/>
      <c r="CJ113" s="849"/>
      <c r="CK113" s="917"/>
      <c r="CL113" s="866"/>
      <c r="CM113" s="803" t="s">
        <v>424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42250</v>
      </c>
      <c r="AB114" s="784"/>
      <c r="AC114" s="784"/>
      <c r="AD114" s="784"/>
      <c r="AE114" s="785"/>
      <c r="AF114" s="786">
        <v>40387</v>
      </c>
      <c r="AG114" s="784"/>
      <c r="AH114" s="784"/>
      <c r="AI114" s="784"/>
      <c r="AJ114" s="785"/>
      <c r="AK114" s="786">
        <v>31877</v>
      </c>
      <c r="AL114" s="784"/>
      <c r="AM114" s="784"/>
      <c r="AN114" s="784"/>
      <c r="AO114" s="785"/>
      <c r="AP114" s="754">
        <v>0.5</v>
      </c>
      <c r="AQ114" s="755"/>
      <c r="AR114" s="755"/>
      <c r="AS114" s="755"/>
      <c r="AT114" s="756"/>
      <c r="AU114" s="923"/>
      <c r="AV114" s="924"/>
      <c r="AW114" s="924"/>
      <c r="AX114" s="924"/>
      <c r="AY114" s="925"/>
      <c r="AZ114" s="767" t="s">
        <v>426</v>
      </c>
      <c r="BA114" s="768"/>
      <c r="BB114" s="768"/>
      <c r="BC114" s="768"/>
      <c r="BD114" s="768"/>
      <c r="BE114" s="768"/>
      <c r="BF114" s="768"/>
      <c r="BG114" s="768"/>
      <c r="BH114" s="768"/>
      <c r="BI114" s="768"/>
      <c r="BJ114" s="768"/>
      <c r="BK114" s="768"/>
      <c r="BL114" s="768"/>
      <c r="BM114" s="768"/>
      <c r="BN114" s="768"/>
      <c r="BO114" s="768"/>
      <c r="BP114" s="769"/>
      <c r="BQ114" s="770">
        <v>1454945</v>
      </c>
      <c r="BR114" s="771"/>
      <c r="BS114" s="771"/>
      <c r="BT114" s="771"/>
      <c r="BU114" s="771"/>
      <c r="BV114" s="771">
        <v>1304417</v>
      </c>
      <c r="BW114" s="771"/>
      <c r="BX114" s="771"/>
      <c r="BY114" s="771"/>
      <c r="BZ114" s="771"/>
      <c r="CA114" s="771">
        <v>1177693</v>
      </c>
      <c r="CB114" s="771"/>
      <c r="CC114" s="771"/>
      <c r="CD114" s="771"/>
      <c r="CE114" s="771"/>
      <c r="CF114" s="848">
        <v>19.7</v>
      </c>
      <c r="CG114" s="849"/>
      <c r="CH114" s="849"/>
      <c r="CI114" s="849"/>
      <c r="CJ114" s="849"/>
      <c r="CK114" s="917"/>
      <c r="CL114" s="866"/>
      <c r="CM114" s="803" t="s">
        <v>427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1063</v>
      </c>
      <c r="AB115" s="909"/>
      <c r="AC115" s="909"/>
      <c r="AD115" s="909"/>
      <c r="AE115" s="910"/>
      <c r="AF115" s="911">
        <v>67232</v>
      </c>
      <c r="AG115" s="909"/>
      <c r="AH115" s="909"/>
      <c r="AI115" s="909"/>
      <c r="AJ115" s="910"/>
      <c r="AK115" s="911">
        <v>151582</v>
      </c>
      <c r="AL115" s="909"/>
      <c r="AM115" s="909"/>
      <c r="AN115" s="909"/>
      <c r="AO115" s="910"/>
      <c r="AP115" s="912">
        <v>2.5</v>
      </c>
      <c r="AQ115" s="913"/>
      <c r="AR115" s="913"/>
      <c r="AS115" s="913"/>
      <c r="AT115" s="914"/>
      <c r="AU115" s="923"/>
      <c r="AV115" s="924"/>
      <c r="AW115" s="924"/>
      <c r="AX115" s="924"/>
      <c r="AY115" s="925"/>
      <c r="AZ115" s="767" t="s">
        <v>429</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430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431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432</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434</v>
      </c>
      <c r="Z117" s="889"/>
      <c r="AA117" s="894">
        <v>2182920</v>
      </c>
      <c r="AB117" s="895"/>
      <c r="AC117" s="895"/>
      <c r="AD117" s="895"/>
      <c r="AE117" s="896"/>
      <c r="AF117" s="898">
        <v>2058233</v>
      </c>
      <c r="AG117" s="895"/>
      <c r="AH117" s="895"/>
      <c r="AI117" s="895"/>
      <c r="AJ117" s="896"/>
      <c r="AK117" s="898">
        <v>2122299</v>
      </c>
      <c r="AL117" s="895"/>
      <c r="AM117" s="895"/>
      <c r="AN117" s="895"/>
      <c r="AO117" s="896"/>
      <c r="AP117" s="899"/>
      <c r="AQ117" s="900"/>
      <c r="AR117" s="900"/>
      <c r="AS117" s="900"/>
      <c r="AT117" s="901"/>
      <c r="AU117" s="923"/>
      <c r="AV117" s="924"/>
      <c r="AW117" s="924"/>
      <c r="AX117" s="924"/>
      <c r="AY117" s="925"/>
      <c r="AZ117" s="845" t="s">
        <v>435</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408</v>
      </c>
      <c r="AB118" s="888"/>
      <c r="AC118" s="888"/>
      <c r="AD118" s="888"/>
      <c r="AE118" s="889"/>
      <c r="AF118" s="890" t="s">
        <v>286</v>
      </c>
      <c r="AG118" s="888"/>
      <c r="AH118" s="888"/>
      <c r="AI118" s="888"/>
      <c r="AJ118" s="889"/>
      <c r="AK118" s="890" t="s">
        <v>285</v>
      </c>
      <c r="AL118" s="888"/>
      <c r="AM118" s="888"/>
      <c r="AN118" s="888"/>
      <c r="AO118" s="889"/>
      <c r="AP118" s="891" t="s">
        <v>409</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437</v>
      </c>
      <c r="BP118" s="838"/>
      <c r="BQ118" s="857">
        <v>30315101</v>
      </c>
      <c r="BR118" s="858"/>
      <c r="BS118" s="858"/>
      <c r="BT118" s="858"/>
      <c r="BU118" s="858"/>
      <c r="BV118" s="858">
        <v>29319085</v>
      </c>
      <c r="BW118" s="858"/>
      <c r="BX118" s="858"/>
      <c r="BY118" s="858"/>
      <c r="BZ118" s="858"/>
      <c r="CA118" s="858">
        <v>28884622</v>
      </c>
      <c r="CB118" s="858"/>
      <c r="CC118" s="858"/>
      <c r="CD118" s="858"/>
      <c r="CE118" s="858"/>
      <c r="CF118" s="743"/>
      <c r="CG118" s="744"/>
      <c r="CH118" s="744"/>
      <c r="CI118" s="744"/>
      <c r="CJ118" s="841"/>
      <c r="CK118" s="917"/>
      <c r="CL118" s="866"/>
      <c r="CM118" s="803" t="s">
        <v>438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413</v>
      </c>
      <c r="B119" s="864"/>
      <c r="C119" s="869" t="s">
        <v>414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v>66218</v>
      </c>
      <c r="AG119" s="873"/>
      <c r="AH119" s="873"/>
      <c r="AI119" s="873"/>
      <c r="AJ119" s="874"/>
      <c r="AK119" s="875">
        <v>150752</v>
      </c>
      <c r="AL119" s="873"/>
      <c r="AM119" s="873"/>
      <c r="AN119" s="873"/>
      <c r="AO119" s="874"/>
      <c r="AP119" s="876">
        <v>2.5</v>
      </c>
      <c r="AQ119" s="877"/>
      <c r="AR119" s="877"/>
      <c r="AS119" s="877"/>
      <c r="AT119" s="878"/>
      <c r="AU119" s="879" t="s">
        <v>439</v>
      </c>
      <c r="AV119" s="880"/>
      <c r="AW119" s="880"/>
      <c r="AX119" s="880"/>
      <c r="AY119" s="881"/>
      <c r="AZ119" s="816" t="s">
        <v>440</v>
      </c>
      <c r="BA119" s="758"/>
      <c r="BB119" s="758"/>
      <c r="BC119" s="758"/>
      <c r="BD119" s="758"/>
      <c r="BE119" s="758"/>
      <c r="BF119" s="758"/>
      <c r="BG119" s="758"/>
      <c r="BH119" s="758"/>
      <c r="BI119" s="758"/>
      <c r="BJ119" s="758"/>
      <c r="BK119" s="758"/>
      <c r="BL119" s="758"/>
      <c r="BM119" s="758"/>
      <c r="BN119" s="758"/>
      <c r="BO119" s="758"/>
      <c r="BP119" s="759"/>
      <c r="BQ119" s="799">
        <v>6581025</v>
      </c>
      <c r="BR119" s="800"/>
      <c r="BS119" s="800"/>
      <c r="BT119" s="800"/>
      <c r="BU119" s="800"/>
      <c r="BV119" s="800">
        <v>7483208</v>
      </c>
      <c r="BW119" s="800"/>
      <c r="BX119" s="800"/>
      <c r="BY119" s="800"/>
      <c r="BZ119" s="800"/>
      <c r="CA119" s="800">
        <v>7964625</v>
      </c>
      <c r="CB119" s="800"/>
      <c r="CC119" s="800"/>
      <c r="CD119" s="800"/>
      <c r="CE119" s="800"/>
      <c r="CF119" s="861">
        <v>133.19999999999999</v>
      </c>
      <c r="CG119" s="862"/>
      <c r="CH119" s="862"/>
      <c r="CI119" s="862"/>
      <c r="CJ119" s="862"/>
      <c r="CK119" s="918"/>
      <c r="CL119" s="868"/>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23288</v>
      </c>
      <c r="DH119" s="717"/>
      <c r="DI119" s="717"/>
      <c r="DJ119" s="717"/>
      <c r="DK119" s="718"/>
      <c r="DL119" s="719">
        <v>16186</v>
      </c>
      <c r="DM119" s="717"/>
      <c r="DN119" s="717"/>
      <c r="DO119" s="717"/>
      <c r="DP119" s="718"/>
      <c r="DQ119" s="719">
        <v>3696765</v>
      </c>
      <c r="DR119" s="717"/>
      <c r="DS119" s="717"/>
      <c r="DT119" s="717"/>
      <c r="DU119" s="718"/>
      <c r="DV119" s="807">
        <v>61.8</v>
      </c>
      <c r="DW119" s="808"/>
      <c r="DX119" s="808"/>
      <c r="DY119" s="808"/>
      <c r="DZ119" s="809"/>
    </row>
    <row r="120" spans="1:130" s="197" customFormat="1" ht="26.25" customHeight="1" x14ac:dyDescent="0.15">
      <c r="A120" s="865"/>
      <c r="B120" s="866"/>
      <c r="C120" s="803" t="s">
        <v>417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442</v>
      </c>
      <c r="BA120" s="768"/>
      <c r="BB120" s="768"/>
      <c r="BC120" s="768"/>
      <c r="BD120" s="768"/>
      <c r="BE120" s="768"/>
      <c r="BF120" s="768"/>
      <c r="BG120" s="768"/>
      <c r="BH120" s="768"/>
      <c r="BI120" s="768"/>
      <c r="BJ120" s="768"/>
      <c r="BK120" s="768"/>
      <c r="BL120" s="768"/>
      <c r="BM120" s="768"/>
      <c r="BN120" s="768"/>
      <c r="BO120" s="768"/>
      <c r="BP120" s="769"/>
      <c r="BQ120" s="770">
        <v>1061195</v>
      </c>
      <c r="BR120" s="771"/>
      <c r="BS120" s="771"/>
      <c r="BT120" s="771"/>
      <c r="BU120" s="771"/>
      <c r="BV120" s="771">
        <v>917987</v>
      </c>
      <c r="BW120" s="771"/>
      <c r="BX120" s="771"/>
      <c r="BY120" s="771"/>
      <c r="BZ120" s="771"/>
      <c r="CA120" s="771">
        <v>794141</v>
      </c>
      <c r="CB120" s="771"/>
      <c r="CC120" s="771"/>
      <c r="CD120" s="771"/>
      <c r="CE120" s="771"/>
      <c r="CF120" s="848">
        <v>13.3</v>
      </c>
      <c r="CG120" s="849"/>
      <c r="CH120" s="849"/>
      <c r="CI120" s="849"/>
      <c r="CJ120" s="849"/>
      <c r="CK120" s="850" t="s">
        <v>443</v>
      </c>
      <c r="CL120" s="810"/>
      <c r="CM120" s="810"/>
      <c r="CN120" s="810"/>
      <c r="CO120" s="811"/>
      <c r="CP120" s="854" t="s">
        <v>393</v>
      </c>
      <c r="CQ120" s="855"/>
      <c r="CR120" s="855"/>
      <c r="CS120" s="855"/>
      <c r="CT120" s="855"/>
      <c r="CU120" s="855"/>
      <c r="CV120" s="855"/>
      <c r="CW120" s="855"/>
      <c r="CX120" s="855"/>
      <c r="CY120" s="855"/>
      <c r="CZ120" s="855"/>
      <c r="DA120" s="855"/>
      <c r="DB120" s="855"/>
      <c r="DC120" s="855"/>
      <c r="DD120" s="855"/>
      <c r="DE120" s="855"/>
      <c r="DF120" s="856"/>
      <c r="DG120" s="799">
        <v>4393795</v>
      </c>
      <c r="DH120" s="800"/>
      <c r="DI120" s="800"/>
      <c r="DJ120" s="800"/>
      <c r="DK120" s="800"/>
      <c r="DL120" s="800">
        <v>4206990</v>
      </c>
      <c r="DM120" s="800"/>
      <c r="DN120" s="800"/>
      <c r="DO120" s="800"/>
      <c r="DP120" s="800"/>
      <c r="DQ120" s="800">
        <v>4029891</v>
      </c>
      <c r="DR120" s="800"/>
      <c r="DS120" s="800"/>
      <c r="DT120" s="800"/>
      <c r="DU120" s="800"/>
      <c r="DV120" s="801">
        <v>67.400000000000006</v>
      </c>
      <c r="DW120" s="801"/>
      <c r="DX120" s="801"/>
      <c r="DY120" s="801"/>
      <c r="DZ120" s="802"/>
    </row>
    <row r="121" spans="1:130" s="197" customFormat="1" ht="26.25" customHeight="1" x14ac:dyDescent="0.15">
      <c r="A121" s="865"/>
      <c r="B121" s="866"/>
      <c r="C121" s="842" t="s">
        <v>444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445</v>
      </c>
      <c r="BA121" s="846"/>
      <c r="BB121" s="846"/>
      <c r="BC121" s="846"/>
      <c r="BD121" s="846"/>
      <c r="BE121" s="846"/>
      <c r="BF121" s="846"/>
      <c r="BG121" s="846"/>
      <c r="BH121" s="846"/>
      <c r="BI121" s="846"/>
      <c r="BJ121" s="846"/>
      <c r="BK121" s="846"/>
      <c r="BL121" s="846"/>
      <c r="BM121" s="846"/>
      <c r="BN121" s="846"/>
      <c r="BO121" s="846"/>
      <c r="BP121" s="847"/>
      <c r="BQ121" s="857">
        <v>13888772</v>
      </c>
      <c r="BR121" s="858"/>
      <c r="BS121" s="858"/>
      <c r="BT121" s="858"/>
      <c r="BU121" s="858"/>
      <c r="BV121" s="858">
        <v>14634268</v>
      </c>
      <c r="BW121" s="858"/>
      <c r="BX121" s="858"/>
      <c r="BY121" s="858"/>
      <c r="BZ121" s="858"/>
      <c r="CA121" s="858">
        <v>16686919</v>
      </c>
      <c r="CB121" s="858"/>
      <c r="CC121" s="858"/>
      <c r="CD121" s="858"/>
      <c r="CE121" s="858"/>
      <c r="CF121" s="859">
        <v>279</v>
      </c>
      <c r="CG121" s="860"/>
      <c r="CH121" s="860"/>
      <c r="CI121" s="860"/>
      <c r="CJ121" s="860"/>
      <c r="CK121" s="851"/>
      <c r="CL121" s="812"/>
      <c r="CM121" s="812"/>
      <c r="CN121" s="812"/>
      <c r="CO121" s="813"/>
      <c r="CP121" s="828" t="s">
        <v>391</v>
      </c>
      <c r="CQ121" s="829"/>
      <c r="CR121" s="829"/>
      <c r="CS121" s="829"/>
      <c r="CT121" s="829"/>
      <c r="CU121" s="829"/>
      <c r="CV121" s="829"/>
      <c r="CW121" s="829"/>
      <c r="CX121" s="829"/>
      <c r="CY121" s="829"/>
      <c r="CZ121" s="829"/>
      <c r="DA121" s="829"/>
      <c r="DB121" s="829"/>
      <c r="DC121" s="829"/>
      <c r="DD121" s="829"/>
      <c r="DE121" s="829"/>
      <c r="DF121" s="830"/>
      <c r="DG121" s="770">
        <v>2377832</v>
      </c>
      <c r="DH121" s="771"/>
      <c r="DI121" s="771"/>
      <c r="DJ121" s="771"/>
      <c r="DK121" s="771"/>
      <c r="DL121" s="771">
        <v>2282946</v>
      </c>
      <c r="DM121" s="771"/>
      <c r="DN121" s="771"/>
      <c r="DO121" s="771"/>
      <c r="DP121" s="771"/>
      <c r="DQ121" s="771">
        <v>2430705</v>
      </c>
      <c r="DR121" s="771"/>
      <c r="DS121" s="771"/>
      <c r="DT121" s="771"/>
      <c r="DU121" s="771"/>
      <c r="DV121" s="823">
        <v>40.6</v>
      </c>
      <c r="DW121" s="823"/>
      <c r="DX121" s="823"/>
      <c r="DY121" s="823"/>
      <c r="DZ121" s="824"/>
    </row>
    <row r="122" spans="1:130" s="197" customFormat="1" ht="26.25" customHeight="1" x14ac:dyDescent="0.15">
      <c r="A122" s="865"/>
      <c r="B122" s="866"/>
      <c r="C122" s="803" t="s">
        <v>427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446</v>
      </c>
      <c r="BP122" s="838"/>
      <c r="BQ122" s="839">
        <v>21530992</v>
      </c>
      <c r="BR122" s="840"/>
      <c r="BS122" s="840"/>
      <c r="BT122" s="840"/>
      <c r="BU122" s="840"/>
      <c r="BV122" s="840">
        <v>23035463</v>
      </c>
      <c r="BW122" s="840"/>
      <c r="BX122" s="840"/>
      <c r="BY122" s="840"/>
      <c r="BZ122" s="840"/>
      <c r="CA122" s="840">
        <v>25445685</v>
      </c>
      <c r="CB122" s="840"/>
      <c r="CC122" s="840"/>
      <c r="CD122" s="840"/>
      <c r="CE122" s="840"/>
      <c r="CF122" s="743"/>
      <c r="CG122" s="744"/>
      <c r="CH122" s="744"/>
      <c r="CI122" s="744"/>
      <c r="CJ122" s="841"/>
      <c r="CK122" s="851"/>
      <c r="CL122" s="812"/>
      <c r="CM122" s="812"/>
      <c r="CN122" s="812"/>
      <c r="CO122" s="813"/>
      <c r="CP122" s="828" t="s">
        <v>389</v>
      </c>
      <c r="CQ122" s="829"/>
      <c r="CR122" s="829"/>
      <c r="CS122" s="829"/>
      <c r="CT122" s="829"/>
      <c r="CU122" s="829"/>
      <c r="CV122" s="829"/>
      <c r="CW122" s="829"/>
      <c r="CX122" s="829"/>
      <c r="CY122" s="829"/>
      <c r="CZ122" s="829"/>
      <c r="DA122" s="829"/>
      <c r="DB122" s="829"/>
      <c r="DC122" s="829"/>
      <c r="DD122" s="829"/>
      <c r="DE122" s="829"/>
      <c r="DF122" s="830"/>
      <c r="DG122" s="770">
        <v>1050669</v>
      </c>
      <c r="DH122" s="771"/>
      <c r="DI122" s="771"/>
      <c r="DJ122" s="771"/>
      <c r="DK122" s="771"/>
      <c r="DL122" s="771">
        <v>953053</v>
      </c>
      <c r="DM122" s="771"/>
      <c r="DN122" s="771"/>
      <c r="DO122" s="771"/>
      <c r="DP122" s="771"/>
      <c r="DQ122" s="771">
        <v>1175504</v>
      </c>
      <c r="DR122" s="771"/>
      <c r="DS122" s="771"/>
      <c r="DT122" s="771"/>
      <c r="DU122" s="771"/>
      <c r="DV122" s="823">
        <v>19.7</v>
      </c>
      <c r="DW122" s="823"/>
      <c r="DX122" s="823"/>
      <c r="DY122" s="823"/>
      <c r="DZ122" s="824"/>
    </row>
    <row r="123" spans="1:130" s="197" customFormat="1" ht="26.25" customHeight="1" thickBot="1" x14ac:dyDescent="0.2">
      <c r="A123" s="865"/>
      <c r="B123" s="866"/>
      <c r="C123" s="803" t="s">
        <v>433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143.80000000000001</v>
      </c>
      <c r="BR123" s="832"/>
      <c r="BS123" s="832"/>
      <c r="BT123" s="832"/>
      <c r="BU123" s="832"/>
      <c r="BV123" s="832">
        <v>103</v>
      </c>
      <c r="BW123" s="832"/>
      <c r="BX123" s="832"/>
      <c r="BY123" s="832"/>
      <c r="BZ123" s="832"/>
      <c r="CA123" s="832">
        <v>57.5</v>
      </c>
      <c r="CB123" s="832"/>
      <c r="CC123" s="832"/>
      <c r="CD123" s="832"/>
      <c r="CE123" s="832"/>
      <c r="CF123" s="730"/>
      <c r="CG123" s="731"/>
      <c r="CH123" s="731"/>
      <c r="CI123" s="731"/>
      <c r="CJ123" s="833"/>
      <c r="CK123" s="851"/>
      <c r="CL123" s="812"/>
      <c r="CM123" s="812"/>
      <c r="CN123" s="812"/>
      <c r="CO123" s="813"/>
      <c r="CP123" s="828" t="s">
        <v>386</v>
      </c>
      <c r="CQ123" s="829"/>
      <c r="CR123" s="829"/>
      <c r="CS123" s="829"/>
      <c r="CT123" s="829"/>
      <c r="CU123" s="829"/>
      <c r="CV123" s="829"/>
      <c r="CW123" s="829"/>
      <c r="CX123" s="829"/>
      <c r="CY123" s="829"/>
      <c r="CZ123" s="829"/>
      <c r="DA123" s="829"/>
      <c r="DB123" s="829"/>
      <c r="DC123" s="829"/>
      <c r="DD123" s="829"/>
      <c r="DE123" s="829"/>
      <c r="DF123" s="830"/>
      <c r="DG123" s="783">
        <v>154854</v>
      </c>
      <c r="DH123" s="784"/>
      <c r="DI123" s="784"/>
      <c r="DJ123" s="784"/>
      <c r="DK123" s="785"/>
      <c r="DL123" s="786">
        <v>145549</v>
      </c>
      <c r="DM123" s="784"/>
      <c r="DN123" s="784"/>
      <c r="DO123" s="784"/>
      <c r="DP123" s="785"/>
      <c r="DQ123" s="786">
        <v>135681</v>
      </c>
      <c r="DR123" s="784"/>
      <c r="DS123" s="784"/>
      <c r="DT123" s="784"/>
      <c r="DU123" s="785"/>
      <c r="DV123" s="754">
        <v>2.2999999999999998</v>
      </c>
      <c r="DW123" s="755"/>
      <c r="DX123" s="755"/>
      <c r="DY123" s="755"/>
      <c r="DZ123" s="756"/>
    </row>
    <row r="124" spans="1:130" s="197" customFormat="1" ht="26.25" customHeight="1" x14ac:dyDescent="0.15">
      <c r="A124" s="865"/>
      <c r="B124" s="866"/>
      <c r="C124" s="803" t="s">
        <v>436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16">
        <v>59294</v>
      </c>
      <c r="DH124" s="717"/>
      <c r="DI124" s="717"/>
      <c r="DJ124" s="717"/>
      <c r="DK124" s="718"/>
      <c r="DL124" s="719">
        <v>58398</v>
      </c>
      <c r="DM124" s="717"/>
      <c r="DN124" s="717"/>
      <c r="DO124" s="717"/>
      <c r="DP124" s="718"/>
      <c r="DQ124" s="719">
        <v>57205</v>
      </c>
      <c r="DR124" s="717"/>
      <c r="DS124" s="717"/>
      <c r="DT124" s="717"/>
      <c r="DU124" s="718"/>
      <c r="DV124" s="807">
        <v>1</v>
      </c>
      <c r="DW124" s="808"/>
      <c r="DX124" s="808"/>
      <c r="DY124" s="808"/>
      <c r="DZ124" s="809"/>
    </row>
    <row r="125" spans="1:130" s="197" customFormat="1" ht="26.25" customHeight="1" thickBot="1" x14ac:dyDescent="0.2">
      <c r="A125" s="865"/>
      <c r="B125" s="866"/>
      <c r="C125" s="803" t="s">
        <v>438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449</v>
      </c>
      <c r="CL125" s="810"/>
      <c r="CM125" s="810"/>
      <c r="CN125" s="810"/>
      <c r="CO125" s="811"/>
      <c r="CP125" s="816" t="s">
        <v>450</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441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1045</v>
      </c>
      <c r="AB126" s="784"/>
      <c r="AC126" s="784"/>
      <c r="AD126" s="784"/>
      <c r="AE126" s="785"/>
      <c r="AF126" s="786">
        <v>980</v>
      </c>
      <c r="AG126" s="784"/>
      <c r="AH126" s="784"/>
      <c r="AI126" s="784"/>
      <c r="AJ126" s="785"/>
      <c r="AK126" s="786">
        <v>795</v>
      </c>
      <c r="AL126" s="784"/>
      <c r="AM126" s="784"/>
      <c r="AN126" s="784"/>
      <c r="AO126" s="785"/>
      <c r="AP126" s="754">
        <v>0</v>
      </c>
      <c r="AQ126" s="755"/>
      <c r="AR126" s="755"/>
      <c r="AS126" s="755"/>
      <c r="AT126" s="756"/>
      <c r="AU126" s="233"/>
      <c r="AV126" s="233"/>
      <c r="AW126" s="233"/>
      <c r="AX126" s="806" t="s">
        <v>451</v>
      </c>
      <c r="AY126" s="764"/>
      <c r="AZ126" s="764"/>
      <c r="BA126" s="764"/>
      <c r="BB126" s="764"/>
      <c r="BC126" s="764"/>
      <c r="BD126" s="764"/>
      <c r="BE126" s="765"/>
      <c r="BF126" s="763" t="s">
        <v>452</v>
      </c>
      <c r="BG126" s="764"/>
      <c r="BH126" s="764"/>
      <c r="BI126" s="764"/>
      <c r="BJ126" s="764"/>
      <c r="BK126" s="764"/>
      <c r="BL126" s="765"/>
      <c r="BM126" s="763" t="s">
        <v>453</v>
      </c>
      <c r="BN126" s="764"/>
      <c r="BO126" s="764"/>
      <c r="BP126" s="764"/>
      <c r="BQ126" s="764"/>
      <c r="BR126" s="764"/>
      <c r="BS126" s="765"/>
      <c r="BT126" s="763" t="s">
        <v>454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455</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18</v>
      </c>
      <c r="AB127" s="784"/>
      <c r="AC127" s="784"/>
      <c r="AD127" s="784"/>
      <c r="AE127" s="785"/>
      <c r="AF127" s="786">
        <v>34</v>
      </c>
      <c r="AG127" s="784"/>
      <c r="AH127" s="784"/>
      <c r="AI127" s="784"/>
      <c r="AJ127" s="785"/>
      <c r="AK127" s="786">
        <v>35</v>
      </c>
      <c r="AL127" s="784"/>
      <c r="AM127" s="784"/>
      <c r="AN127" s="784"/>
      <c r="AO127" s="785"/>
      <c r="AP127" s="754">
        <v>0</v>
      </c>
      <c r="AQ127" s="755"/>
      <c r="AR127" s="755"/>
      <c r="AS127" s="755"/>
      <c r="AT127" s="756"/>
      <c r="AU127" s="233"/>
      <c r="AV127" s="233"/>
      <c r="AW127" s="233"/>
      <c r="AX127" s="757" t="s">
        <v>457</v>
      </c>
      <c r="AY127" s="758"/>
      <c r="AZ127" s="758"/>
      <c r="BA127" s="758"/>
      <c r="BB127" s="758"/>
      <c r="BC127" s="758"/>
      <c r="BD127" s="758"/>
      <c r="BE127" s="759"/>
      <c r="BF127" s="760" t="s">
        <v>111</v>
      </c>
      <c r="BG127" s="761"/>
      <c r="BH127" s="761"/>
      <c r="BI127" s="761"/>
      <c r="BJ127" s="761"/>
      <c r="BK127" s="761"/>
      <c r="BL127" s="762"/>
      <c r="BM127" s="760">
        <v>13.91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458</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460</v>
      </c>
      <c r="X128" s="797"/>
      <c r="Y128" s="797"/>
      <c r="Z128" s="798"/>
      <c r="AA128" s="723">
        <v>137253</v>
      </c>
      <c r="AB128" s="724"/>
      <c r="AC128" s="724"/>
      <c r="AD128" s="724"/>
      <c r="AE128" s="725"/>
      <c r="AF128" s="726">
        <v>136228</v>
      </c>
      <c r="AG128" s="724"/>
      <c r="AH128" s="724"/>
      <c r="AI128" s="724"/>
      <c r="AJ128" s="725"/>
      <c r="AK128" s="726">
        <v>121692</v>
      </c>
      <c r="AL128" s="724"/>
      <c r="AM128" s="724"/>
      <c r="AN128" s="724"/>
      <c r="AO128" s="725"/>
      <c r="AP128" s="727"/>
      <c r="AQ128" s="728"/>
      <c r="AR128" s="728"/>
      <c r="AS128" s="728"/>
      <c r="AT128" s="729"/>
      <c r="AU128" s="235"/>
      <c r="AV128" s="235"/>
      <c r="AW128" s="235"/>
      <c r="AX128" s="772" t="s">
        <v>461</v>
      </c>
      <c r="AY128" s="768"/>
      <c r="AZ128" s="768"/>
      <c r="BA128" s="768"/>
      <c r="BB128" s="768"/>
      <c r="BC128" s="768"/>
      <c r="BD128" s="768"/>
      <c r="BE128" s="769"/>
      <c r="BF128" s="790" t="s">
        <v>111</v>
      </c>
      <c r="BG128" s="791"/>
      <c r="BH128" s="791"/>
      <c r="BI128" s="791"/>
      <c r="BJ128" s="791"/>
      <c r="BK128" s="791"/>
      <c r="BL128" s="792"/>
      <c r="BM128" s="790">
        <v>18.91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7484804</v>
      </c>
      <c r="AB129" s="784"/>
      <c r="AC129" s="784"/>
      <c r="AD129" s="784"/>
      <c r="AE129" s="785"/>
      <c r="AF129" s="786">
        <v>7489559</v>
      </c>
      <c r="AG129" s="784"/>
      <c r="AH129" s="784"/>
      <c r="AI129" s="784"/>
      <c r="AJ129" s="785"/>
      <c r="AK129" s="786">
        <v>7413441</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9.6999999999999993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1378645</v>
      </c>
      <c r="AB130" s="784"/>
      <c r="AC130" s="784"/>
      <c r="AD130" s="784"/>
      <c r="AE130" s="785"/>
      <c r="AF130" s="786">
        <v>1391355</v>
      </c>
      <c r="AG130" s="784"/>
      <c r="AH130" s="784"/>
      <c r="AI130" s="784"/>
      <c r="AJ130" s="785"/>
      <c r="AK130" s="786">
        <v>1433450</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v>57.5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6106159</v>
      </c>
      <c r="AB131" s="717"/>
      <c r="AC131" s="717"/>
      <c r="AD131" s="717"/>
      <c r="AE131" s="718"/>
      <c r="AF131" s="719">
        <v>6098204</v>
      </c>
      <c r="AG131" s="717"/>
      <c r="AH131" s="717"/>
      <c r="AI131" s="717"/>
      <c r="AJ131" s="718"/>
      <c r="AK131" s="719">
        <v>5979991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10.92375747</v>
      </c>
      <c r="AB132" s="740"/>
      <c r="AC132" s="740"/>
      <c r="AD132" s="740"/>
      <c r="AE132" s="741"/>
      <c r="AF132" s="742">
        <v>8.7017423489999999</v>
      </c>
      <c r="AG132" s="740"/>
      <c r="AH132" s="740"/>
      <c r="AI132" s="740"/>
      <c r="AJ132" s="741"/>
      <c r="AK132" s="742">
        <v>9.4842450429999996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13.7</v>
      </c>
      <c r="AB133" s="749"/>
      <c r="AC133" s="749"/>
      <c r="AD133" s="749"/>
      <c r="AE133" s="750"/>
      <c r="AF133" s="748">
        <v>12.6</v>
      </c>
      <c r="AG133" s="749"/>
      <c r="AH133" s="749"/>
      <c r="AI133" s="749"/>
      <c r="AJ133" s="750"/>
      <c r="AK133" s="748">
        <v>9.6999999999999993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V7:DZ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DG7:DK7"/>
    <mergeCell ref="DL7:DP7"/>
    <mergeCell ref="DQ7:DU7"/>
    <mergeCell ref="AK7:AO7"/>
    <mergeCell ref="AP7:AT7"/>
    <mergeCell ref="AU7:AY7"/>
    <mergeCell ref="BS7:CG7"/>
    <mergeCell ref="CH7:CL7"/>
    <mergeCell ref="CM7:CQ7"/>
    <mergeCell ref="AP8:AT8"/>
    <mergeCell ref="AU8:AY8"/>
    <mergeCell ref="BS8:CG8"/>
    <mergeCell ref="CR7:CV7"/>
    <mergeCell ref="CW7:DA7"/>
    <mergeCell ref="DB7:DF7"/>
    <mergeCell ref="B8:P8"/>
    <mergeCell ref="Q8:U8"/>
    <mergeCell ref="V8:Z8"/>
    <mergeCell ref="AA8:AE8"/>
    <mergeCell ref="AF8:AJ8"/>
    <mergeCell ref="AK8:AO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CM55:CQ55"/>
    <mergeCell ref="AZ56:BD56"/>
    <mergeCell ref="CR55:CV55"/>
    <mergeCell ref="CW55:DA55"/>
    <mergeCell ref="DB55:DF55"/>
    <mergeCell ref="DG55:DK55"/>
    <mergeCell ref="DL55:DP55"/>
    <mergeCell ref="CW56:DA56"/>
    <mergeCell ref="DV55:DZ55"/>
    <mergeCell ref="B56:P56"/>
    <mergeCell ref="Q56:U56"/>
    <mergeCell ref="V56:Z56"/>
    <mergeCell ref="AA56:AE56"/>
    <mergeCell ref="AF56:AJ56"/>
    <mergeCell ref="AK56:AO56"/>
    <mergeCell ref="AP56:AT56"/>
    <mergeCell ref="AU56:AY56"/>
    <mergeCell ref="DG56:DK56"/>
    <mergeCell ref="DL56:DP56"/>
    <mergeCell ref="DQ56:DU56"/>
    <mergeCell ref="DV56:DZ56"/>
    <mergeCell ref="B57:P57"/>
    <mergeCell ref="Q57:U57"/>
    <mergeCell ref="V57:Z57"/>
    <mergeCell ref="AA57:AE57"/>
    <mergeCell ref="AF57:AJ57"/>
    <mergeCell ref="BE56:BI56"/>
    <mergeCell ref="AU58:AY58"/>
    <mergeCell ref="AZ58:BD58"/>
    <mergeCell ref="BE58:BI58"/>
    <mergeCell ref="BS58:CG58"/>
    <mergeCell ref="CH58:CL58"/>
    <mergeCell ref="DB56:DF56"/>
    <mergeCell ref="BS56:CG56"/>
    <mergeCell ref="CH56:CL56"/>
    <mergeCell ref="CM56:CQ56"/>
    <mergeCell ref="CR56:CV56"/>
    <mergeCell ref="DV58:DZ58"/>
    <mergeCell ref="CR58:CV58"/>
    <mergeCell ref="CW58:DA58"/>
    <mergeCell ref="DB58:DF58"/>
    <mergeCell ref="DG58:DK58"/>
    <mergeCell ref="DL58:DP58"/>
    <mergeCell ref="DQ58:DU58"/>
    <mergeCell ref="DG57:DK57"/>
    <mergeCell ref="AK57:AO57"/>
    <mergeCell ref="AP57:AT57"/>
    <mergeCell ref="AU57:AY57"/>
    <mergeCell ref="AZ57:BD57"/>
    <mergeCell ref="BE57:BI57"/>
    <mergeCell ref="BS57:CG57"/>
    <mergeCell ref="DV57:DZ57"/>
    <mergeCell ref="B58:P58"/>
    <mergeCell ref="Q58:U58"/>
    <mergeCell ref="V58:Z58"/>
    <mergeCell ref="AA58:AE58"/>
    <mergeCell ref="AF58:AJ58"/>
    <mergeCell ref="AK58:AO58"/>
    <mergeCell ref="AP58:AT58"/>
    <mergeCell ref="CH57:CL57"/>
    <mergeCell ref="CM57:CQ57"/>
    <mergeCell ref="CH59:CL59"/>
    <mergeCell ref="CM59:CQ59"/>
    <mergeCell ref="CR59:CV59"/>
    <mergeCell ref="CW59:DA59"/>
    <mergeCell ref="AP60:AT60"/>
    <mergeCell ref="AU60:AY60"/>
    <mergeCell ref="AZ60:BD60"/>
    <mergeCell ref="BE60:BI60"/>
    <mergeCell ref="BS60:CG60"/>
    <mergeCell ref="B60:P60"/>
    <mergeCell ref="Q60:U60"/>
    <mergeCell ref="V60:Z60"/>
    <mergeCell ref="AA60:AE60"/>
    <mergeCell ref="AF60:AJ60"/>
    <mergeCell ref="BE59:BI59"/>
    <mergeCell ref="CM58:CQ58"/>
    <mergeCell ref="DB59:DF59"/>
    <mergeCell ref="DG59:DK59"/>
    <mergeCell ref="DL59:DP59"/>
    <mergeCell ref="DQ59:DU59"/>
    <mergeCell ref="DL57:DP57"/>
    <mergeCell ref="DQ57:DU57"/>
    <mergeCell ref="CR57:CV57"/>
    <mergeCell ref="CW57:DA57"/>
    <mergeCell ref="DB57:DF57"/>
    <mergeCell ref="AK61:AO61"/>
    <mergeCell ref="AP61:AT61"/>
    <mergeCell ref="CH60:CL60"/>
    <mergeCell ref="CM60:CQ60"/>
    <mergeCell ref="CR60:CV60"/>
    <mergeCell ref="CW60:DA60"/>
    <mergeCell ref="AK60:AO60"/>
    <mergeCell ref="B59:P59"/>
    <mergeCell ref="Q59:U59"/>
    <mergeCell ref="V59:Z59"/>
    <mergeCell ref="DQ60:DU60"/>
    <mergeCell ref="B61:P61"/>
    <mergeCell ref="Q61:U61"/>
    <mergeCell ref="AA59:AE59"/>
    <mergeCell ref="AF59:AJ59"/>
    <mergeCell ref="AA61:AE61"/>
    <mergeCell ref="AF61:AJ61"/>
    <mergeCell ref="DL61:DP61"/>
    <mergeCell ref="DQ61:DU61"/>
    <mergeCell ref="AU61:AY61"/>
    <mergeCell ref="AZ61:BD61"/>
    <mergeCell ref="BE61:BI61"/>
    <mergeCell ref="BS61:CG61"/>
    <mergeCell ref="CH61:CL61"/>
    <mergeCell ref="CM61:CQ61"/>
    <mergeCell ref="DL63:DP63"/>
    <mergeCell ref="DQ63:DU63"/>
    <mergeCell ref="DV63:DZ63"/>
    <mergeCell ref="B62:P62"/>
    <mergeCell ref="Q62:U62"/>
    <mergeCell ref="V62:Z62"/>
    <mergeCell ref="AA62:AE62"/>
    <mergeCell ref="DL62:DP62"/>
    <mergeCell ref="DQ62:DU62"/>
    <mergeCell ref="DV62:DZ62"/>
    <mergeCell ref="BE62:BI62"/>
    <mergeCell ref="BJ62:BN62"/>
    <mergeCell ref="BS62:CG62"/>
    <mergeCell ref="CH62:CL62"/>
    <mergeCell ref="CM62:CQ62"/>
    <mergeCell ref="CR62:CV62"/>
    <mergeCell ref="DV61:DZ61"/>
    <mergeCell ref="B63:P63"/>
    <mergeCell ref="Q63:U63"/>
    <mergeCell ref="V63:Z63"/>
    <mergeCell ref="AA63:AE63"/>
    <mergeCell ref="AF63:AJ63"/>
    <mergeCell ref="AK63:AO63"/>
    <mergeCell ref="CW62:DA62"/>
    <mergeCell ref="DB62:DF62"/>
    <mergeCell ref="DG62:DK62"/>
    <mergeCell ref="DV59:DZ59"/>
    <mergeCell ref="DV60:DZ60"/>
    <mergeCell ref="AK59:AO59"/>
    <mergeCell ref="AP59:AT59"/>
    <mergeCell ref="AU59:AY59"/>
    <mergeCell ref="AZ59:BD59"/>
    <mergeCell ref="DL60:DP60"/>
    <mergeCell ref="DB60:DF60"/>
    <mergeCell ref="DG60:DK60"/>
    <mergeCell ref="BS59:CG59"/>
    <mergeCell ref="BJ63:BN63"/>
    <mergeCell ref="BS63:CG63"/>
    <mergeCell ref="CR61:CV61"/>
    <mergeCell ref="CW61:DA61"/>
    <mergeCell ref="DB61:DF61"/>
    <mergeCell ref="DG61:DK61"/>
    <mergeCell ref="DB64:DF64"/>
    <mergeCell ref="DG64:DK64"/>
    <mergeCell ref="CH63:CL63"/>
    <mergeCell ref="CM63:CQ63"/>
    <mergeCell ref="CR63:CV63"/>
    <mergeCell ref="CW63:DA63"/>
    <mergeCell ref="DB63:DF63"/>
    <mergeCell ref="DG63:DK63"/>
    <mergeCell ref="V61:Z61"/>
    <mergeCell ref="BS64:CG64"/>
    <mergeCell ref="CH64:CL64"/>
    <mergeCell ref="CM64:CQ64"/>
    <mergeCell ref="CR64:CV64"/>
    <mergeCell ref="CW64:DA64"/>
    <mergeCell ref="AP63:AT63"/>
    <mergeCell ref="AU63:AY63"/>
    <mergeCell ref="AZ63:BD63"/>
    <mergeCell ref="BE63:BI63"/>
    <mergeCell ref="AU66:AY67"/>
    <mergeCell ref="AZ66:BD67"/>
    <mergeCell ref="BS66:CG66"/>
    <mergeCell ref="CH66:CL66"/>
    <mergeCell ref="CM66:CQ66"/>
    <mergeCell ref="AF62:AJ62"/>
    <mergeCell ref="AK62:AO62"/>
    <mergeCell ref="AP62:AT62"/>
    <mergeCell ref="AU62:AY62"/>
    <mergeCell ref="AZ62:BD62"/>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DB68:DF68"/>
    <mergeCell ref="DG68:DK68"/>
    <mergeCell ref="DL68:DP68"/>
    <mergeCell ref="DQ68:DU68"/>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L90:DP90"/>
    <mergeCell ref="DQ90:DU90"/>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DL92:DP92"/>
    <mergeCell ref="DQ92:DU92"/>
    <mergeCell ref="DV90:DZ90"/>
    <mergeCell ref="BS91:CG91"/>
    <mergeCell ref="CH91:CL91"/>
    <mergeCell ref="CM91:CQ91"/>
    <mergeCell ref="CR91:CV91"/>
    <mergeCell ref="CW91:DA91"/>
    <mergeCell ref="DB91:DF91"/>
    <mergeCell ref="DG91:DK91"/>
    <mergeCell ref="DL93:DP93"/>
    <mergeCell ref="DQ93:DU93"/>
    <mergeCell ref="DV91:DZ91"/>
    <mergeCell ref="BS92:CG92"/>
    <mergeCell ref="CH92:CL92"/>
    <mergeCell ref="CM92:CQ92"/>
    <mergeCell ref="CR92:CV92"/>
    <mergeCell ref="CW92:DA92"/>
    <mergeCell ref="DB92:DF92"/>
    <mergeCell ref="DG92:DK92"/>
    <mergeCell ref="DL94:DP94"/>
    <mergeCell ref="DQ94:DU94"/>
    <mergeCell ref="DV92:DZ92"/>
    <mergeCell ref="BS93:CG93"/>
    <mergeCell ref="CH93:CL93"/>
    <mergeCell ref="CM93:CQ93"/>
    <mergeCell ref="CR93:CV93"/>
    <mergeCell ref="CW93:DA93"/>
    <mergeCell ref="DB93:DF93"/>
    <mergeCell ref="DG93:DK93"/>
    <mergeCell ref="DL95:DP95"/>
    <mergeCell ref="DQ95:DU95"/>
    <mergeCell ref="DV93:DZ93"/>
    <mergeCell ref="BS94:CG94"/>
    <mergeCell ref="CH94:CL94"/>
    <mergeCell ref="CM94:CQ94"/>
    <mergeCell ref="CR94:CV94"/>
    <mergeCell ref="CW94:DA94"/>
    <mergeCell ref="DB94:DF94"/>
    <mergeCell ref="DG94:DK94"/>
    <mergeCell ref="DL96:DP96"/>
    <mergeCell ref="DQ96:DU96"/>
    <mergeCell ref="DV94:DZ94"/>
    <mergeCell ref="BS95:CG95"/>
    <mergeCell ref="CH95:CL95"/>
    <mergeCell ref="CM95:CQ95"/>
    <mergeCell ref="CR95:CV95"/>
    <mergeCell ref="CW95:DA95"/>
    <mergeCell ref="DB95:DF95"/>
    <mergeCell ref="DG95:DK95"/>
    <mergeCell ref="DL97:DP97"/>
    <mergeCell ref="DQ97:DU97"/>
    <mergeCell ref="DV95:DZ95"/>
    <mergeCell ref="BS96:CG96"/>
    <mergeCell ref="CH96:CL96"/>
    <mergeCell ref="CM96:CQ96"/>
    <mergeCell ref="CR96:CV96"/>
    <mergeCell ref="CW96:DA96"/>
    <mergeCell ref="DB96:DF96"/>
    <mergeCell ref="DG96:DK96"/>
    <mergeCell ref="DL98:DP98"/>
    <mergeCell ref="DQ98:DU98"/>
    <mergeCell ref="DV96:DZ96"/>
    <mergeCell ref="BS97:CG97"/>
    <mergeCell ref="CH97:CL97"/>
    <mergeCell ref="CM97:CQ97"/>
    <mergeCell ref="CR97:CV97"/>
    <mergeCell ref="CW97:DA97"/>
    <mergeCell ref="DB97:DF97"/>
    <mergeCell ref="DG97:DK97"/>
    <mergeCell ref="DL99:DP99"/>
    <mergeCell ref="DQ99:DU99"/>
    <mergeCell ref="DV97:DZ97"/>
    <mergeCell ref="BS98:CG98"/>
    <mergeCell ref="CH98:CL98"/>
    <mergeCell ref="CM98:CQ98"/>
    <mergeCell ref="CR98:CV98"/>
    <mergeCell ref="CW98:DA98"/>
    <mergeCell ref="DB98:DF98"/>
    <mergeCell ref="DG98:DK98"/>
    <mergeCell ref="DL100:DP100"/>
    <mergeCell ref="DQ100:DU100"/>
    <mergeCell ref="DV98:DZ98"/>
    <mergeCell ref="BS99:CG99"/>
    <mergeCell ref="CH99:CL99"/>
    <mergeCell ref="CM99:CQ99"/>
    <mergeCell ref="CR99:CV99"/>
    <mergeCell ref="CW99:DA99"/>
    <mergeCell ref="DB99:DF99"/>
    <mergeCell ref="DG99:DK99"/>
    <mergeCell ref="DL101:DP101"/>
    <mergeCell ref="DQ101:DU101"/>
    <mergeCell ref="DV99:DZ99"/>
    <mergeCell ref="BS100:CG100"/>
    <mergeCell ref="CH100:CL100"/>
    <mergeCell ref="CM100:CQ100"/>
    <mergeCell ref="CR100:CV100"/>
    <mergeCell ref="CW100:DA100"/>
    <mergeCell ref="DB100:DF100"/>
    <mergeCell ref="DG100:DK100"/>
    <mergeCell ref="DL102:DP102"/>
    <mergeCell ref="DQ102:DU102"/>
    <mergeCell ref="DV100:DZ100"/>
    <mergeCell ref="BS101:CG101"/>
    <mergeCell ref="CH101:CL101"/>
    <mergeCell ref="CM101:CQ101"/>
    <mergeCell ref="CR101:CV101"/>
    <mergeCell ref="CW101:DA101"/>
    <mergeCell ref="DB101:DF101"/>
    <mergeCell ref="DG101:DK101"/>
    <mergeCell ref="DQ111:DU111"/>
    <mergeCell ref="DV111:DZ111"/>
    <mergeCell ref="DV101:DZ101"/>
    <mergeCell ref="BR102:CG102"/>
    <mergeCell ref="CH102:CL102"/>
    <mergeCell ref="CM102:CQ102"/>
    <mergeCell ref="CR102:CV102"/>
    <mergeCell ref="CW102:DA102"/>
    <mergeCell ref="DB102:DF102"/>
    <mergeCell ref="DG102:DK102"/>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AP110:AT110"/>
    <mergeCell ref="AU110:AY118"/>
    <mergeCell ref="AZ112:BP112"/>
    <mergeCell ref="BQ112:BU112"/>
    <mergeCell ref="DG109:DK109"/>
    <mergeCell ref="DL109:DP109"/>
    <mergeCell ref="DQ109:DU109"/>
    <mergeCell ref="DV109:DZ109"/>
    <mergeCell ref="AU109:BP109"/>
    <mergeCell ref="BQ109:BU109"/>
    <mergeCell ref="BV109:BZ109"/>
    <mergeCell ref="CA109:CE109"/>
    <mergeCell ref="DG112:DK112"/>
    <mergeCell ref="DL112:DP112"/>
    <mergeCell ref="DQ112:DU112"/>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DL113:DP113"/>
    <mergeCell ref="DQ113:DU113"/>
    <mergeCell ref="DV113:DZ113"/>
    <mergeCell ref="C114:Z114"/>
    <mergeCell ref="AA114:AE114"/>
    <mergeCell ref="AF114:AJ114"/>
    <mergeCell ref="BV114:BZ114"/>
    <mergeCell ref="CA114:CE114"/>
    <mergeCell ref="CF114:CJ114"/>
    <mergeCell ref="CM114:DF114"/>
    <mergeCell ref="DG114:DK114"/>
    <mergeCell ref="DL114:DP114"/>
    <mergeCell ref="AP112:AT112"/>
    <mergeCell ref="DQ114:DU114"/>
    <mergeCell ref="DV114:DZ114"/>
    <mergeCell ref="C115:Z115"/>
    <mergeCell ref="AA115:AE115"/>
    <mergeCell ref="AF115:AJ115"/>
    <mergeCell ref="AK115:AO115"/>
    <mergeCell ref="AP115:AT115"/>
    <mergeCell ref="AZ115:BP115"/>
    <mergeCell ref="BQ115:BU115"/>
    <mergeCell ref="DL116:DP116"/>
    <mergeCell ref="BV112:BZ112"/>
    <mergeCell ref="CA112:CE112"/>
    <mergeCell ref="CF112:CJ112"/>
    <mergeCell ref="CM112:DF112"/>
    <mergeCell ref="A112:B116"/>
    <mergeCell ref="C112:Z112"/>
    <mergeCell ref="AA112:AE112"/>
    <mergeCell ref="AF112:AJ112"/>
    <mergeCell ref="AK112:AO112"/>
    <mergeCell ref="AF117:AJ117"/>
    <mergeCell ref="AK117:AO117"/>
    <mergeCell ref="AP117:AT117"/>
    <mergeCell ref="CF116:CJ116"/>
    <mergeCell ref="CM116:DF116"/>
    <mergeCell ref="DG116:DK116"/>
    <mergeCell ref="BQ113:BU113"/>
    <mergeCell ref="BV113:BZ113"/>
    <mergeCell ref="CA113:CE113"/>
    <mergeCell ref="CF113:CJ113"/>
    <mergeCell ref="CM113:DF113"/>
    <mergeCell ref="DG113:DK113"/>
    <mergeCell ref="CF115:CJ115"/>
    <mergeCell ref="CM115:DF115"/>
    <mergeCell ref="DG115:DK115"/>
    <mergeCell ref="DL115:DP115"/>
    <mergeCell ref="DQ115:DU115"/>
    <mergeCell ref="AK114:AO114"/>
    <mergeCell ref="AP114:AT114"/>
    <mergeCell ref="AZ114:BP114"/>
    <mergeCell ref="BQ114:BU114"/>
    <mergeCell ref="BV115:BZ115"/>
    <mergeCell ref="AP116:AT116"/>
    <mergeCell ref="AZ116:BP116"/>
    <mergeCell ref="BQ116:BU116"/>
    <mergeCell ref="BV116:BZ116"/>
    <mergeCell ref="CA116:CE116"/>
    <mergeCell ref="CA115:CE115"/>
    <mergeCell ref="A117:X117"/>
    <mergeCell ref="Y117:Z117"/>
    <mergeCell ref="AA117:AE117"/>
    <mergeCell ref="DQ116:DU116"/>
    <mergeCell ref="DV116:DZ116"/>
    <mergeCell ref="DV115:DZ115"/>
    <mergeCell ref="C116:Z116"/>
    <mergeCell ref="AA116:AE116"/>
    <mergeCell ref="AF116:AJ116"/>
    <mergeCell ref="AK116:AO116"/>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CM119:DF119"/>
    <mergeCell ref="DL118:DP118"/>
    <mergeCell ref="DQ118:DU118"/>
    <mergeCell ref="DV118:DZ118"/>
    <mergeCell ref="A119:B127"/>
    <mergeCell ref="C119:Z119"/>
    <mergeCell ref="AA119:AE119"/>
    <mergeCell ref="AF119:AJ119"/>
    <mergeCell ref="AK119:AO119"/>
    <mergeCell ref="AP119:AT119"/>
    <mergeCell ref="AZ120:BP120"/>
    <mergeCell ref="AZ119:BP119"/>
    <mergeCell ref="BQ119:BU119"/>
    <mergeCell ref="BV119:BZ119"/>
    <mergeCell ref="CA119:CE119"/>
    <mergeCell ref="CF119:CJ119"/>
    <mergeCell ref="DQ123:DU123"/>
    <mergeCell ref="DG119:DK119"/>
    <mergeCell ref="DL119:DP119"/>
    <mergeCell ref="DQ119:DU119"/>
    <mergeCell ref="DV119:DZ119"/>
    <mergeCell ref="C120:Z120"/>
    <mergeCell ref="AA120:AE120"/>
    <mergeCell ref="AF120:AJ120"/>
    <mergeCell ref="AK120:AO120"/>
    <mergeCell ref="AP120:AT120"/>
    <mergeCell ref="BQ120:BU120"/>
    <mergeCell ref="BV120:BZ120"/>
    <mergeCell ref="CA120:CE120"/>
    <mergeCell ref="CF120:CJ120"/>
    <mergeCell ref="CK120:CO124"/>
    <mergeCell ref="CP120:DF120"/>
    <mergeCell ref="BQ121:BU121"/>
    <mergeCell ref="BV121:BZ121"/>
    <mergeCell ref="CA121:CE121"/>
    <mergeCell ref="CF121:CJ121"/>
    <mergeCell ref="DG120:DK120"/>
    <mergeCell ref="DL120:DP120"/>
    <mergeCell ref="DQ120:DU120"/>
    <mergeCell ref="DV120:DZ120"/>
    <mergeCell ref="C121:Z121"/>
    <mergeCell ref="AA121:AE121"/>
    <mergeCell ref="AF121:AJ121"/>
    <mergeCell ref="AK121:AO121"/>
    <mergeCell ref="AP121:AT121"/>
    <mergeCell ref="AZ121:BP121"/>
    <mergeCell ref="DL121:DP121"/>
    <mergeCell ref="DQ121:DU121"/>
    <mergeCell ref="DV121:DZ121"/>
    <mergeCell ref="C122:Z122"/>
    <mergeCell ref="AA122:AE122"/>
    <mergeCell ref="AF122:AJ122"/>
    <mergeCell ref="AK122:AO122"/>
    <mergeCell ref="AP122:AT122"/>
    <mergeCell ref="AU119:AY122"/>
    <mergeCell ref="BV122:BZ122"/>
    <mergeCell ref="CA122:CE122"/>
    <mergeCell ref="CF122:CJ122"/>
    <mergeCell ref="CP122:DF122"/>
    <mergeCell ref="CP121:DF121"/>
    <mergeCell ref="DG121:DK121"/>
    <mergeCell ref="DQ122:DU122"/>
    <mergeCell ref="DV122:DZ122"/>
    <mergeCell ref="C123:Z123"/>
    <mergeCell ref="AA123:AE123"/>
    <mergeCell ref="AF123:AJ123"/>
    <mergeCell ref="AK123:AO123"/>
    <mergeCell ref="AP123:AT123"/>
    <mergeCell ref="AU123:BP123"/>
    <mergeCell ref="BO122:BP122"/>
    <mergeCell ref="BQ122:BU122"/>
    <mergeCell ref="CA123:CE123"/>
    <mergeCell ref="CF123:CJ123"/>
    <mergeCell ref="CP123:DF123"/>
    <mergeCell ref="DG123:DK123"/>
    <mergeCell ref="DG122:DK122"/>
    <mergeCell ref="DL122:DP122"/>
    <mergeCell ref="DL123:DP123"/>
    <mergeCell ref="DV123:DZ123"/>
    <mergeCell ref="C124:Z124"/>
    <mergeCell ref="AA124:AE124"/>
    <mergeCell ref="AF124:AJ124"/>
    <mergeCell ref="AK124:AO124"/>
    <mergeCell ref="AP124:AT124"/>
    <mergeCell ref="CP124:DF124"/>
    <mergeCell ref="DG124:DK124"/>
    <mergeCell ref="BQ123:BU123"/>
    <mergeCell ref="BV123:BZ123"/>
    <mergeCell ref="DQ127:DU127"/>
    <mergeCell ref="DV127:DZ127"/>
    <mergeCell ref="DQ126:DU126"/>
    <mergeCell ref="DV126:DZ126"/>
    <mergeCell ref="C127:Z127"/>
    <mergeCell ref="AA127:AE127"/>
    <mergeCell ref="AF127:AJ127"/>
    <mergeCell ref="AK127:AO127"/>
    <mergeCell ref="DL124:DP124"/>
    <mergeCell ref="DQ124:DU124"/>
    <mergeCell ref="DV124:DZ124"/>
    <mergeCell ref="C125:Z125"/>
    <mergeCell ref="AA125:AE125"/>
    <mergeCell ref="AF125:AJ125"/>
    <mergeCell ref="AK125:AO125"/>
    <mergeCell ref="AP125:AT125"/>
    <mergeCell ref="CK125:CO127"/>
    <mergeCell ref="CP125:DF125"/>
    <mergeCell ref="DV125:DZ125"/>
    <mergeCell ref="C126:Z126"/>
    <mergeCell ref="AA126:AE126"/>
    <mergeCell ref="AF126:AJ126"/>
    <mergeCell ref="AK126:AO126"/>
    <mergeCell ref="AP126:AT126"/>
    <mergeCell ref="AX126:BE126"/>
    <mergeCell ref="AP129:AT129"/>
    <mergeCell ref="A128:V128"/>
    <mergeCell ref="W128:Z128"/>
    <mergeCell ref="DG125:DK125"/>
    <mergeCell ref="DL125:DP125"/>
    <mergeCell ref="DQ125:DU125"/>
    <mergeCell ref="BT127:BZ127"/>
    <mergeCell ref="CP127:DF127"/>
    <mergeCell ref="DG127:DK127"/>
    <mergeCell ref="DL127:DP127"/>
    <mergeCell ref="AP130:AT130"/>
    <mergeCell ref="AX128:BE128"/>
    <mergeCell ref="BF128:BL128"/>
    <mergeCell ref="BM128:BS128"/>
    <mergeCell ref="BT128:BZ128"/>
    <mergeCell ref="A129:V129"/>
    <mergeCell ref="W129:Z129"/>
    <mergeCell ref="AA129:AE129"/>
    <mergeCell ref="AF129:AJ129"/>
    <mergeCell ref="AK129:AO129"/>
    <mergeCell ref="BT126:BZ126"/>
    <mergeCell ref="CP126:DF126"/>
    <mergeCell ref="DG126:DK126"/>
    <mergeCell ref="DL126:DP126"/>
    <mergeCell ref="AX129:BE129"/>
    <mergeCell ref="BF129:BL129"/>
    <mergeCell ref="BM129:BS129"/>
    <mergeCell ref="BT129:BZ129"/>
    <mergeCell ref="AP127:AT127"/>
    <mergeCell ref="AX127:BE127"/>
    <mergeCell ref="BF127:BL127"/>
    <mergeCell ref="BM127:BS127"/>
    <mergeCell ref="BF126:BL126"/>
    <mergeCell ref="BM126:BS126"/>
    <mergeCell ref="AP132:AT132"/>
    <mergeCell ref="V133:Z133"/>
    <mergeCell ref="AA133:AE133"/>
    <mergeCell ref="AF133:AJ133"/>
    <mergeCell ref="AK133:AO133"/>
    <mergeCell ref="AX130:BE130"/>
    <mergeCell ref="A130:V130"/>
    <mergeCell ref="W130:Z130"/>
    <mergeCell ref="AA130:AE130"/>
    <mergeCell ref="AF130:AJ130"/>
    <mergeCell ref="AA128:AE128"/>
    <mergeCell ref="AF128:AJ128"/>
    <mergeCell ref="AK128:AO128"/>
    <mergeCell ref="AP128:AT128"/>
    <mergeCell ref="AP133:AT133"/>
    <mergeCell ref="A132:U133"/>
    <mergeCell ref="V132:Z132"/>
    <mergeCell ref="AA132:AE132"/>
    <mergeCell ref="AF132:AJ132"/>
    <mergeCell ref="AK132:AO132"/>
    <mergeCell ref="BM130:BS130"/>
    <mergeCell ref="BT130:BZ130"/>
    <mergeCell ref="A131:V131"/>
    <mergeCell ref="W131:Z131"/>
    <mergeCell ref="AA131:AE131"/>
    <mergeCell ref="AF131:AJ131"/>
    <mergeCell ref="AK131:AO131"/>
    <mergeCell ref="AP131:AT131"/>
    <mergeCell ref="BF130:BL130"/>
    <mergeCell ref="AK130:AO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5"/>
  <sheetViews>
    <sheetView showGridLines="0" view="pageBreakPreview" zoomScale="90" zoomScaleNormal="85" zoomScaleSheetLayoutView="9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8"/>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3"/>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19" t="s">
        <v>473</v>
      </c>
      <c r="L7" s="254"/>
      <c r="M7" s="255" t="s">
        <v>474</v>
      </c>
      <c r="N7" s="256"/>
    </row>
    <row r="8" spans="1:16" x14ac:dyDescent="0.15">
      <c r="A8" s="248"/>
      <c r="B8" s="244"/>
      <c r="C8" s="244"/>
      <c r="D8" s="244"/>
      <c r="E8" s="244"/>
      <c r="F8" s="244"/>
      <c r="G8" s="257"/>
      <c r="H8" s="258"/>
      <c r="I8" s="258"/>
      <c r="J8" s="259"/>
      <c r="K8" s="1120"/>
      <c r="L8" s="260" t="s">
        <v>475</v>
      </c>
      <c r="M8" s="261" t="s">
        <v>476</v>
      </c>
      <c r="N8" s="262" t="s">
        <v>477</v>
      </c>
    </row>
    <row r="9" spans="1:16" x14ac:dyDescent="0.15">
      <c r="A9" s="248"/>
      <c r="B9" s="244"/>
      <c r="C9" s="244"/>
      <c r="D9" s="244"/>
      <c r="E9" s="244"/>
      <c r="F9" s="244"/>
      <c r="G9" s="1133" t="s">
        <v>478</v>
      </c>
      <c r="H9" s="1134"/>
      <c r="I9" s="1134"/>
      <c r="J9" s="1135"/>
      <c r="K9" s="263">
        <v>1581428</v>
      </c>
      <c r="L9" s="264">
        <v>114821</v>
      </c>
      <c r="M9" s="265">
        <v>89595</v>
      </c>
      <c r="N9" s="266">
        <v>28.2</v>
      </c>
    </row>
    <row r="10" spans="1:16" x14ac:dyDescent="0.15">
      <c r="A10" s="248"/>
      <c r="B10" s="244"/>
      <c r="C10" s="244"/>
      <c r="D10" s="244"/>
      <c r="E10" s="244"/>
      <c r="F10" s="244"/>
      <c r="G10" s="1133" t="s">
        <v>479</v>
      </c>
      <c r="H10" s="1134"/>
      <c r="I10" s="1134"/>
      <c r="J10" s="1135"/>
      <c r="K10" s="267">
        <v>393452</v>
      </c>
      <c r="L10" s="268">
        <v>28567</v>
      </c>
      <c r="M10" s="269">
        <v>8996</v>
      </c>
      <c r="N10" s="270">
        <v>217.6</v>
      </c>
    </row>
    <row r="11" spans="1:16" ht="13.5" customHeight="1" x14ac:dyDescent="0.15">
      <c r="A11" s="248"/>
      <c r="B11" s="244"/>
      <c r="C11" s="244"/>
      <c r="D11" s="244"/>
      <c r="E11" s="244"/>
      <c r="F11" s="244"/>
      <c r="G11" s="1133" t="s">
        <v>480</v>
      </c>
      <c r="H11" s="1134"/>
      <c r="I11" s="1134"/>
      <c r="J11" s="1135"/>
      <c r="K11" s="267">
        <v>168143</v>
      </c>
      <c r="L11" s="268">
        <v>12208</v>
      </c>
      <c r="M11" s="269">
        <v>12730</v>
      </c>
      <c r="N11" s="270">
        <v>-4.0999999999999996</v>
      </c>
    </row>
    <row r="12" spans="1:16" ht="13.5" customHeight="1" x14ac:dyDescent="0.15">
      <c r="A12" s="248"/>
      <c r="B12" s="244"/>
      <c r="C12" s="244"/>
      <c r="D12" s="244"/>
      <c r="E12" s="244"/>
      <c r="F12" s="244"/>
      <c r="G12" s="1133" t="s">
        <v>481</v>
      </c>
      <c r="H12" s="1134"/>
      <c r="I12" s="1134"/>
      <c r="J12" s="1135"/>
      <c r="K12" s="267">
        <v>33800</v>
      </c>
      <c r="L12" s="268">
        <v>2454</v>
      </c>
      <c r="M12" s="269">
        <v>1070</v>
      </c>
      <c r="N12" s="270">
        <v>129.30000000000001</v>
      </c>
    </row>
    <row r="13" spans="1:16" ht="13.5" customHeight="1" x14ac:dyDescent="0.15">
      <c r="A13" s="248"/>
      <c r="B13" s="244"/>
      <c r="C13" s="244"/>
      <c r="D13" s="244"/>
      <c r="E13" s="244"/>
      <c r="F13" s="244"/>
      <c r="G13" s="1133" t="s">
        <v>482</v>
      </c>
      <c r="H13" s="1134"/>
      <c r="I13" s="1134"/>
      <c r="J13" s="1135"/>
      <c r="K13" s="267" t="s">
        <v>483</v>
      </c>
      <c r="L13" s="268" t="s">
        <v>483</v>
      </c>
      <c r="M13" s="269">
        <v>19</v>
      </c>
      <c r="N13" s="270" t="s">
        <v>483</v>
      </c>
    </row>
    <row r="14" spans="1:16" ht="13.5" customHeight="1" x14ac:dyDescent="0.15">
      <c r="A14" s="248"/>
      <c r="B14" s="244"/>
      <c r="C14" s="244"/>
      <c r="D14" s="244"/>
      <c r="E14" s="244"/>
      <c r="F14" s="244"/>
      <c r="G14" s="1133" t="s">
        <v>484</v>
      </c>
      <c r="H14" s="1134"/>
      <c r="I14" s="1134"/>
      <c r="J14" s="1135"/>
      <c r="K14" s="267">
        <v>82330</v>
      </c>
      <c r="L14" s="268">
        <v>5978</v>
      </c>
      <c r="M14" s="269">
        <v>4490</v>
      </c>
      <c r="N14" s="270">
        <v>33.1</v>
      </c>
    </row>
    <row r="15" spans="1:16" ht="13.5" customHeight="1" x14ac:dyDescent="0.15">
      <c r="A15" s="248"/>
      <c r="B15" s="244"/>
      <c r="C15" s="244"/>
      <c r="D15" s="244"/>
      <c r="E15" s="244"/>
      <c r="F15" s="244"/>
      <c r="G15" s="1133" t="s">
        <v>485</v>
      </c>
      <c r="H15" s="1134"/>
      <c r="I15" s="1134"/>
      <c r="J15" s="1135"/>
      <c r="K15" s="267">
        <v>33964</v>
      </c>
      <c r="L15" s="268">
        <v>2466</v>
      </c>
      <c r="M15" s="269">
        <v>2030</v>
      </c>
      <c r="N15" s="270">
        <v>21.5</v>
      </c>
    </row>
    <row r="16" spans="1:16" x14ac:dyDescent="0.15">
      <c r="A16" s="248"/>
      <c r="B16" s="244"/>
      <c r="C16" s="244"/>
      <c r="D16" s="244"/>
      <c r="E16" s="244"/>
      <c r="F16" s="244"/>
      <c r="G16" s="1136" t="s">
        <v>486</v>
      </c>
      <c r="H16" s="1137"/>
      <c r="I16" s="1137"/>
      <c r="J16" s="1138"/>
      <c r="K16" s="268">
        <v>-187943</v>
      </c>
      <c r="L16" s="268">
        <v>-13646</v>
      </c>
      <c r="M16" s="269">
        <v>-9813</v>
      </c>
      <c r="N16" s="270">
        <v>39.1</v>
      </c>
    </row>
    <row r="17" spans="1:16" x14ac:dyDescent="0.15">
      <c r="A17" s="248"/>
      <c r="B17" s="244"/>
      <c r="C17" s="244"/>
      <c r="D17" s="244"/>
      <c r="E17" s="244"/>
      <c r="F17" s="244"/>
      <c r="G17" s="1136" t="s">
        <v>169</v>
      </c>
      <c r="H17" s="1137"/>
      <c r="I17" s="1137"/>
      <c r="J17" s="1138"/>
      <c r="K17" s="268">
        <v>2105174</v>
      </c>
      <c r="L17" s="268">
        <v>152848</v>
      </c>
      <c r="M17" s="269">
        <v>109116</v>
      </c>
      <c r="N17" s="270">
        <v>40.1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30" t="s">
        <v>491</v>
      </c>
      <c r="H21" s="1131"/>
      <c r="I21" s="1131"/>
      <c r="J21" s="1132"/>
      <c r="K21" s="280">
        <v>12.71</v>
      </c>
      <c r="L21" s="281">
        <v>10.38</v>
      </c>
      <c r="M21" s="282">
        <v>2.33</v>
      </c>
      <c r="N21" s="249"/>
      <c r="O21" s="283"/>
      <c r="P21" s="279"/>
    </row>
    <row r="22" spans="1:16" s="284" customFormat="1" x14ac:dyDescent="0.15">
      <c r="A22" s="279"/>
      <c r="B22" s="249"/>
      <c r="C22" s="249"/>
      <c r="D22" s="249"/>
      <c r="E22" s="249"/>
      <c r="F22" s="249"/>
      <c r="G22" s="1130" t="s">
        <v>492</v>
      </c>
      <c r="H22" s="1131"/>
      <c r="I22" s="1131"/>
      <c r="J22" s="1132"/>
      <c r="K22" s="285">
        <v>94</v>
      </c>
      <c r="L22" s="286">
        <v>95.1</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19" t="s">
        <v>473</v>
      </c>
      <c r="L30" s="254"/>
      <c r="M30" s="255" t="s">
        <v>474</v>
      </c>
      <c r="N30" s="256"/>
    </row>
    <row r="31" spans="1:16" x14ac:dyDescent="0.15">
      <c r="A31" s="248"/>
      <c r="B31" s="244"/>
      <c r="C31" s="244"/>
      <c r="D31" s="244"/>
      <c r="E31" s="244"/>
      <c r="F31" s="244"/>
      <c r="G31" s="257"/>
      <c r="H31" s="258"/>
      <c r="I31" s="258"/>
      <c r="J31" s="259"/>
      <c r="K31" s="1120"/>
      <c r="L31" s="260" t="s">
        <v>475</v>
      </c>
      <c r="M31" s="261" t="s">
        <v>476</v>
      </c>
      <c r="N31" s="262" t="s">
        <v>477</v>
      </c>
    </row>
    <row r="32" spans="1:16" ht="27" customHeight="1" x14ac:dyDescent="0.15">
      <c r="A32" s="248"/>
      <c r="B32" s="244"/>
      <c r="C32" s="244"/>
      <c r="D32" s="244"/>
      <c r="E32" s="244"/>
      <c r="F32" s="244"/>
      <c r="G32" s="1121" t="s">
        <v>495</v>
      </c>
      <c r="H32" s="1122"/>
      <c r="I32" s="1122"/>
      <c r="J32" s="1123"/>
      <c r="K32" s="294">
        <v>1380533</v>
      </c>
      <c r="L32" s="294">
        <v>100235</v>
      </c>
      <c r="M32" s="295">
        <v>57190</v>
      </c>
      <c r="N32" s="296">
        <v>75.3</v>
      </c>
    </row>
    <row r="33" spans="1:16" ht="13.5" customHeight="1" x14ac:dyDescent="0.15">
      <c r="A33" s="248"/>
      <c r="B33" s="244"/>
      <c r="C33" s="244"/>
      <c r="D33" s="244"/>
      <c r="E33" s="244"/>
      <c r="F33" s="244"/>
      <c r="G33" s="1121" t="s">
        <v>496</v>
      </c>
      <c r="H33" s="1122"/>
      <c r="I33" s="1122"/>
      <c r="J33" s="1123"/>
      <c r="K33" s="294" t="s">
        <v>483</v>
      </c>
      <c r="L33" s="294" t="s">
        <v>483</v>
      </c>
      <c r="M33" s="295" t="s">
        <v>483</v>
      </c>
      <c r="N33" s="296" t="s">
        <v>483</v>
      </c>
    </row>
    <row r="34" spans="1:16" ht="27" customHeight="1" x14ac:dyDescent="0.15">
      <c r="A34" s="248"/>
      <c r="B34" s="244"/>
      <c r="C34" s="244"/>
      <c r="D34" s="244"/>
      <c r="E34" s="244"/>
      <c r="F34" s="244"/>
      <c r="G34" s="1121" t="s">
        <v>497</v>
      </c>
      <c r="H34" s="1122"/>
      <c r="I34" s="1122"/>
      <c r="J34" s="1123"/>
      <c r="K34" s="294" t="s">
        <v>483</v>
      </c>
      <c r="L34" s="294" t="s">
        <v>483</v>
      </c>
      <c r="M34" s="295">
        <v>1</v>
      </c>
      <c r="N34" s="296" t="s">
        <v>483</v>
      </c>
    </row>
    <row r="35" spans="1:16" ht="27" customHeight="1" x14ac:dyDescent="0.15">
      <c r="A35" s="248"/>
      <c r="B35" s="244"/>
      <c r="C35" s="244"/>
      <c r="D35" s="244"/>
      <c r="E35" s="244"/>
      <c r="F35" s="244"/>
      <c r="G35" s="1121" t="s">
        <v>498</v>
      </c>
      <c r="H35" s="1122"/>
      <c r="I35" s="1122"/>
      <c r="J35" s="1123"/>
      <c r="K35" s="294">
        <v>558307</v>
      </c>
      <c r="L35" s="294">
        <v>40536</v>
      </c>
      <c r="M35" s="295">
        <v>16809</v>
      </c>
      <c r="N35" s="296">
        <v>141.19999999999999</v>
      </c>
    </row>
    <row r="36" spans="1:16" ht="27" customHeight="1" x14ac:dyDescent="0.15">
      <c r="A36" s="248"/>
      <c r="B36" s="244"/>
      <c r="C36" s="244"/>
      <c r="D36" s="244"/>
      <c r="E36" s="244"/>
      <c r="F36" s="244"/>
      <c r="G36" s="1121" t="s">
        <v>499</v>
      </c>
      <c r="H36" s="1122"/>
      <c r="I36" s="1122"/>
      <c r="J36" s="1123"/>
      <c r="K36" s="294">
        <v>31877</v>
      </c>
      <c r="L36" s="294">
        <v>2314</v>
      </c>
      <c r="M36" s="295">
        <v>4695</v>
      </c>
      <c r="N36" s="296">
        <v>-50.7</v>
      </c>
    </row>
    <row r="37" spans="1:16" ht="13.5" customHeight="1" x14ac:dyDescent="0.15">
      <c r="A37" s="248"/>
      <c r="B37" s="244"/>
      <c r="C37" s="244"/>
      <c r="D37" s="244"/>
      <c r="E37" s="244"/>
      <c r="F37" s="244"/>
      <c r="G37" s="1121" t="s">
        <v>500</v>
      </c>
      <c r="H37" s="1122"/>
      <c r="I37" s="1122"/>
      <c r="J37" s="1123"/>
      <c r="K37" s="294">
        <v>151582</v>
      </c>
      <c r="L37" s="294">
        <v>11006</v>
      </c>
      <c r="M37" s="295">
        <v>1282</v>
      </c>
      <c r="N37" s="296">
        <v>758.5</v>
      </c>
    </row>
    <row r="38" spans="1:16" ht="27" customHeight="1" x14ac:dyDescent="0.15">
      <c r="A38" s="248"/>
      <c r="B38" s="244"/>
      <c r="C38" s="244"/>
      <c r="D38" s="244"/>
      <c r="E38" s="244"/>
      <c r="F38" s="244"/>
      <c r="G38" s="1124" t="s">
        <v>501</v>
      </c>
      <c r="H38" s="1125"/>
      <c r="I38" s="1125"/>
      <c r="J38" s="1126"/>
      <c r="K38" s="297" t="s">
        <v>483</v>
      </c>
      <c r="L38" s="297" t="s">
        <v>483</v>
      </c>
      <c r="M38" s="298">
        <v>8</v>
      </c>
      <c r="N38" s="299" t="s">
        <v>483</v>
      </c>
      <c r="O38" s="293"/>
    </row>
    <row r="39" spans="1:16" x14ac:dyDescent="0.15">
      <c r="A39" s="248"/>
      <c r="B39" s="244"/>
      <c r="C39" s="244"/>
      <c r="D39" s="244"/>
      <c r="E39" s="244"/>
      <c r="F39" s="244"/>
      <c r="G39" s="1124" t="s">
        <v>502</v>
      </c>
      <c r="H39" s="1125"/>
      <c r="I39" s="1125"/>
      <c r="J39" s="1126"/>
      <c r="K39" s="300">
        <v>-121692</v>
      </c>
      <c r="L39" s="300">
        <v>-8836</v>
      </c>
      <c r="M39" s="301">
        <v>-2615</v>
      </c>
      <c r="N39" s="302">
        <v>237.9</v>
      </c>
      <c r="O39" s="293"/>
    </row>
    <row r="40" spans="1:16" ht="27" customHeight="1" x14ac:dyDescent="0.15">
      <c r="A40" s="248"/>
      <c r="B40" s="244"/>
      <c r="C40" s="244"/>
      <c r="D40" s="244"/>
      <c r="E40" s="244"/>
      <c r="F40" s="244"/>
      <c r="G40" s="1121" t="s">
        <v>503</v>
      </c>
      <c r="H40" s="1122"/>
      <c r="I40" s="1122"/>
      <c r="J40" s="1123"/>
      <c r="K40" s="300">
        <v>-1433450</v>
      </c>
      <c r="L40" s="300">
        <v>-104077</v>
      </c>
      <c r="M40" s="301">
        <v>-54029</v>
      </c>
      <c r="N40" s="302">
        <v>92.6</v>
      </c>
      <c r="O40" s="293"/>
    </row>
    <row r="41" spans="1:16" x14ac:dyDescent="0.15">
      <c r="A41" s="248"/>
      <c r="B41" s="244"/>
      <c r="C41" s="244"/>
      <c r="D41" s="244"/>
      <c r="E41" s="244"/>
      <c r="F41" s="244"/>
      <c r="G41" s="1127" t="s">
        <v>280</v>
      </c>
      <c r="H41" s="1128"/>
      <c r="I41" s="1128"/>
      <c r="J41" s="1129"/>
      <c r="K41" s="294">
        <v>567157</v>
      </c>
      <c r="L41" s="300">
        <v>41179</v>
      </c>
      <c r="M41" s="301">
        <v>23340</v>
      </c>
      <c r="N41" s="302">
        <v>76.400000000000006</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14" t="s">
        <v>473</v>
      </c>
      <c r="J49" s="1116" t="s">
        <v>507</v>
      </c>
      <c r="K49" s="1117"/>
      <c r="L49" s="1117"/>
      <c r="M49" s="1117"/>
      <c r="N49" s="1118"/>
    </row>
    <row r="50" spans="1:14" x14ac:dyDescent="0.15">
      <c r="A50" s="248"/>
      <c r="B50" s="244"/>
      <c r="C50" s="244"/>
      <c r="D50" s="244"/>
      <c r="E50" s="244"/>
      <c r="F50" s="244"/>
      <c r="G50" s="312"/>
      <c r="H50" s="313"/>
      <c r="I50" s="1115"/>
      <c r="J50" s="314" t="s">
        <v>508</v>
      </c>
      <c r="K50" s="315" t="s">
        <v>509</v>
      </c>
      <c r="L50" s="316" t="s">
        <v>510</v>
      </c>
      <c r="M50" s="317" t="s">
        <v>511</v>
      </c>
      <c r="N50" s="318" t="s">
        <v>512</v>
      </c>
    </row>
    <row r="51" spans="1:14" x14ac:dyDescent="0.15">
      <c r="A51" s="248"/>
      <c r="B51" s="244"/>
      <c r="C51" s="244"/>
      <c r="D51" s="244"/>
      <c r="E51" s="244"/>
      <c r="F51" s="244"/>
      <c r="G51" s="310" t="s">
        <v>513</v>
      </c>
      <c r="H51" s="311"/>
      <c r="I51" s="319">
        <v>1685590</v>
      </c>
      <c r="J51" s="320">
        <v>117055</v>
      </c>
      <c r="K51" s="321">
        <v>-33.200000000000003</v>
      </c>
      <c r="L51" s="322">
        <v>89245</v>
      </c>
      <c r="M51" s="323">
        <v>27</v>
      </c>
      <c r="N51" s="324">
        <v>-60.2</v>
      </c>
    </row>
    <row r="52" spans="1:14" x14ac:dyDescent="0.15">
      <c r="A52" s="248"/>
      <c r="B52" s="244"/>
      <c r="C52" s="244"/>
      <c r="D52" s="244"/>
      <c r="E52" s="244"/>
      <c r="F52" s="244"/>
      <c r="G52" s="325"/>
      <c r="H52" s="326" t="s">
        <v>514</v>
      </c>
      <c r="I52" s="327">
        <v>1344705</v>
      </c>
      <c r="J52" s="328">
        <v>93382</v>
      </c>
      <c r="K52" s="329">
        <v>-13.7</v>
      </c>
      <c r="L52" s="330">
        <v>42966</v>
      </c>
      <c r="M52" s="331">
        <v>2.9</v>
      </c>
      <c r="N52" s="332">
        <v>-16.600000000000001</v>
      </c>
    </row>
    <row r="53" spans="1:14" x14ac:dyDescent="0.15">
      <c r="A53" s="248"/>
      <c r="B53" s="244"/>
      <c r="C53" s="244"/>
      <c r="D53" s="244"/>
      <c r="E53" s="244"/>
      <c r="F53" s="244"/>
      <c r="G53" s="310" t="s">
        <v>515</v>
      </c>
      <c r="H53" s="311"/>
      <c r="I53" s="319">
        <v>1644064</v>
      </c>
      <c r="J53" s="320">
        <v>116427</v>
      </c>
      <c r="K53" s="321">
        <v>-0.5</v>
      </c>
      <c r="L53" s="322">
        <v>70897</v>
      </c>
      <c r="M53" s="323">
        <v>-20.6</v>
      </c>
      <c r="N53" s="324">
        <v>20.100000000000001</v>
      </c>
    </row>
    <row r="54" spans="1:14" x14ac:dyDescent="0.15">
      <c r="A54" s="248"/>
      <c r="B54" s="244"/>
      <c r="C54" s="244"/>
      <c r="D54" s="244"/>
      <c r="E54" s="244"/>
      <c r="F54" s="244"/>
      <c r="G54" s="325"/>
      <c r="H54" s="326" t="s">
        <v>514</v>
      </c>
      <c r="I54" s="327">
        <v>1379197</v>
      </c>
      <c r="J54" s="328">
        <v>97670</v>
      </c>
      <c r="K54" s="329">
        <v>4.5999999999999996</v>
      </c>
      <c r="L54" s="330">
        <v>39878</v>
      </c>
      <c r="M54" s="331">
        <v>-7.2</v>
      </c>
      <c r="N54" s="332">
        <v>11.8</v>
      </c>
    </row>
    <row r="55" spans="1:14" x14ac:dyDescent="0.15">
      <c r="A55" s="248"/>
      <c r="B55" s="244"/>
      <c r="C55" s="244"/>
      <c r="D55" s="244"/>
      <c r="E55" s="244"/>
      <c r="F55" s="244"/>
      <c r="G55" s="310" t="s">
        <v>516</v>
      </c>
      <c r="H55" s="311"/>
      <c r="I55" s="319">
        <v>2019553</v>
      </c>
      <c r="J55" s="320">
        <v>144079</v>
      </c>
      <c r="K55" s="321">
        <v>23.8</v>
      </c>
      <c r="L55" s="322">
        <v>66496</v>
      </c>
      <c r="M55" s="323">
        <v>-6.2</v>
      </c>
      <c r="N55" s="324">
        <v>30</v>
      </c>
    </row>
    <row r="56" spans="1:14" x14ac:dyDescent="0.15">
      <c r="A56" s="248"/>
      <c r="B56" s="244"/>
      <c r="C56" s="244"/>
      <c r="D56" s="244"/>
      <c r="E56" s="244"/>
      <c r="F56" s="244"/>
      <c r="G56" s="325"/>
      <c r="H56" s="326" t="s">
        <v>514</v>
      </c>
      <c r="I56" s="327">
        <v>1471689</v>
      </c>
      <c r="J56" s="328">
        <v>104993</v>
      </c>
      <c r="K56" s="329">
        <v>7.5</v>
      </c>
      <c r="L56" s="330">
        <v>36530</v>
      </c>
      <c r="M56" s="331">
        <v>-8.4</v>
      </c>
      <c r="N56" s="332">
        <v>15.9</v>
      </c>
    </row>
    <row r="57" spans="1:14" x14ac:dyDescent="0.15">
      <c r="A57" s="248"/>
      <c r="B57" s="244"/>
      <c r="C57" s="244"/>
      <c r="D57" s="244"/>
      <c r="E57" s="244"/>
      <c r="F57" s="244"/>
      <c r="G57" s="310" t="s">
        <v>517</v>
      </c>
      <c r="H57" s="311"/>
      <c r="I57" s="319">
        <v>3284451</v>
      </c>
      <c r="J57" s="320">
        <v>236156</v>
      </c>
      <c r="K57" s="321">
        <v>63.9</v>
      </c>
      <c r="L57" s="322">
        <v>82748</v>
      </c>
      <c r="M57" s="323">
        <v>24.4</v>
      </c>
      <c r="N57" s="324">
        <v>39.5</v>
      </c>
    </row>
    <row r="58" spans="1:14" x14ac:dyDescent="0.15">
      <c r="A58" s="248"/>
      <c r="B58" s="244"/>
      <c r="C58" s="244"/>
      <c r="D58" s="244"/>
      <c r="E58" s="244"/>
      <c r="F58" s="244"/>
      <c r="G58" s="325"/>
      <c r="H58" s="326" t="s">
        <v>514</v>
      </c>
      <c r="I58" s="327">
        <v>2996503</v>
      </c>
      <c r="J58" s="328">
        <v>215452</v>
      </c>
      <c r="K58" s="329">
        <v>105.2</v>
      </c>
      <c r="L58" s="330">
        <v>44732</v>
      </c>
      <c r="M58" s="331">
        <v>22.5</v>
      </c>
      <c r="N58" s="332">
        <v>82.7</v>
      </c>
    </row>
    <row r="59" spans="1:14" x14ac:dyDescent="0.15">
      <c r="A59" s="248"/>
      <c r="B59" s="244"/>
      <c r="C59" s="244"/>
      <c r="D59" s="244"/>
      <c r="E59" s="244"/>
      <c r="F59" s="244"/>
      <c r="G59" s="310" t="s">
        <v>518</v>
      </c>
      <c r="H59" s="311"/>
      <c r="I59" s="319">
        <v>4900919</v>
      </c>
      <c r="J59" s="320">
        <v>355835</v>
      </c>
      <c r="K59" s="321">
        <v>50.7</v>
      </c>
      <c r="L59" s="322">
        <v>91837</v>
      </c>
      <c r="M59" s="323">
        <v>11</v>
      </c>
      <c r="N59" s="324">
        <v>39.700000000000003</v>
      </c>
    </row>
    <row r="60" spans="1:14" x14ac:dyDescent="0.15">
      <c r="A60" s="248"/>
      <c r="B60" s="244"/>
      <c r="C60" s="244"/>
      <c r="D60" s="244"/>
      <c r="E60" s="244"/>
      <c r="F60" s="244"/>
      <c r="G60" s="325"/>
      <c r="H60" s="326" t="s">
        <v>514</v>
      </c>
      <c r="I60" s="333">
        <v>4696244</v>
      </c>
      <c r="J60" s="328">
        <v>340975</v>
      </c>
      <c r="K60" s="329">
        <v>58.3</v>
      </c>
      <c r="L60" s="330">
        <v>54439</v>
      </c>
      <c r="M60" s="331">
        <v>21.7</v>
      </c>
      <c r="N60" s="332">
        <v>36.6</v>
      </c>
    </row>
    <row r="61" spans="1:14" x14ac:dyDescent="0.15">
      <c r="A61" s="248"/>
      <c r="B61" s="244"/>
      <c r="C61" s="244"/>
      <c r="D61" s="244"/>
      <c r="E61" s="244"/>
      <c r="F61" s="244"/>
      <c r="G61" s="310" t="s">
        <v>519</v>
      </c>
      <c r="H61" s="334"/>
      <c r="I61" s="335">
        <v>2706915</v>
      </c>
      <c r="J61" s="336">
        <v>193910</v>
      </c>
      <c r="K61" s="337">
        <v>20.9</v>
      </c>
      <c r="L61" s="338">
        <v>80245</v>
      </c>
      <c r="M61" s="339">
        <v>7.1</v>
      </c>
      <c r="N61" s="324">
        <v>13.8</v>
      </c>
    </row>
    <row r="62" spans="1:14" x14ac:dyDescent="0.15">
      <c r="A62" s="248"/>
      <c r="B62" s="244"/>
      <c r="C62" s="244"/>
      <c r="D62" s="244"/>
      <c r="E62" s="244"/>
      <c r="F62" s="244"/>
      <c r="G62" s="325"/>
      <c r="H62" s="326" t="s">
        <v>514</v>
      </c>
      <c r="I62" s="327">
        <v>2377668</v>
      </c>
      <c r="J62" s="328">
        <v>170494</v>
      </c>
      <c r="K62" s="329">
        <v>32.4</v>
      </c>
      <c r="L62" s="330">
        <v>43709</v>
      </c>
      <c r="M62" s="331">
        <v>6.3</v>
      </c>
      <c r="N62" s="332">
        <v>26.1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sheetData>
  <sheetProtection password="979D" sheet="1" objects="1" scenarios="1"/>
  <mergeCells count="25">
    <mergeCell ref="G14:J14"/>
    <mergeCell ref="G15:J15"/>
    <mergeCell ref="G16:J16"/>
    <mergeCell ref="G17:J17"/>
    <mergeCell ref="G21:J21"/>
    <mergeCell ref="G39:J39"/>
    <mergeCell ref="G40:J40"/>
    <mergeCell ref="G41:J41"/>
    <mergeCell ref="G22:J22"/>
    <mergeCell ref="K7:K8"/>
    <mergeCell ref="G9:J9"/>
    <mergeCell ref="G10:J10"/>
    <mergeCell ref="G11:J11"/>
    <mergeCell ref="G12:J12"/>
    <mergeCell ref="G13:J13"/>
    <mergeCell ref="I49:I50"/>
    <mergeCell ref="J49:N49"/>
    <mergeCell ref="K30:K31"/>
    <mergeCell ref="G32:J32"/>
    <mergeCell ref="G33:J33"/>
    <mergeCell ref="G34:J34"/>
    <mergeCell ref="G35:J35"/>
    <mergeCell ref="G36:J36"/>
    <mergeCell ref="G37:J37"/>
    <mergeCell ref="G38:J38"/>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9" t="s">
        <v>3</v>
      </c>
      <c r="D47" s="1139"/>
      <c r="E47" s="1140"/>
      <c r="F47" s="11">
        <v>45.74</v>
      </c>
      <c r="G47" s="12">
        <v>56.76</v>
      </c>
      <c r="H47" s="12">
        <v>65.08</v>
      </c>
      <c r="I47" s="12">
        <v>78.790000000000006</v>
      </c>
      <c r="J47" s="13">
        <v>84.95</v>
      </c>
    </row>
    <row r="48" spans="2:10" ht="57.75" customHeight="1" x14ac:dyDescent="0.15">
      <c r="B48" s="14"/>
      <c r="C48" s="1141" t="s">
        <v>4</v>
      </c>
      <c r="D48" s="1141"/>
      <c r="E48" s="1142"/>
      <c r="F48" s="15">
        <v>13.85</v>
      </c>
      <c r="G48" s="16">
        <v>11.59</v>
      </c>
      <c r="H48" s="16">
        <v>9.16</v>
      </c>
      <c r="I48" s="16">
        <v>8.82</v>
      </c>
      <c r="J48" s="17">
        <v>12.65</v>
      </c>
    </row>
    <row r="49" spans="2:10" ht="57.75" customHeight="1" thickBot="1" x14ac:dyDescent="0.2">
      <c r="B49" s="18"/>
      <c r="C49" s="1143" t="s">
        <v>5</v>
      </c>
      <c r="D49" s="1143"/>
      <c r="E49" s="1144"/>
      <c r="F49" s="19">
        <v>8.34</v>
      </c>
      <c r="G49" s="20" t="s">
        <v>526</v>
      </c>
      <c r="H49" s="20">
        <v>3.08</v>
      </c>
      <c r="I49" s="20">
        <v>8.8800000000000008</v>
      </c>
      <c r="J49" s="21">
        <v>4.6399999999999997</v>
      </c>
    </row>
    <row r="50" spans="2:10" ht="13.5"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1" t="s">
        <v>527</v>
      </c>
      <c r="D34" s="1151"/>
      <c r="E34" s="1152"/>
      <c r="F34" s="32">
        <v>17.22</v>
      </c>
      <c r="G34" s="33">
        <v>18.579999999999998</v>
      </c>
      <c r="H34" s="33">
        <v>18.63</v>
      </c>
      <c r="I34" s="33">
        <v>19.079999999999998</v>
      </c>
      <c r="J34" s="34">
        <v>20.49</v>
      </c>
      <c r="K34" s="22"/>
      <c r="L34" s="22"/>
      <c r="M34" s="22"/>
      <c r="N34" s="22"/>
      <c r="O34" s="22"/>
      <c r="P34" s="22"/>
    </row>
    <row r="35" spans="1:16" ht="39" customHeight="1" x14ac:dyDescent="0.15">
      <c r="A35" s="22"/>
      <c r="B35" s="35"/>
      <c r="C35" s="1145" t="s">
        <v>528</v>
      </c>
      <c r="D35" s="1146"/>
      <c r="E35" s="1147"/>
      <c r="F35" s="36">
        <v>13.71</v>
      </c>
      <c r="G35" s="37">
        <v>11.47</v>
      </c>
      <c r="H35" s="37">
        <v>9.06</v>
      </c>
      <c r="I35" s="37">
        <v>8.74</v>
      </c>
      <c r="J35" s="38">
        <v>12.57</v>
      </c>
      <c r="K35" s="22"/>
      <c r="L35" s="22"/>
      <c r="M35" s="22"/>
      <c r="N35" s="22"/>
      <c r="O35" s="22"/>
      <c r="P35" s="22"/>
    </row>
    <row r="36" spans="1:16" ht="39" customHeight="1" x14ac:dyDescent="0.15">
      <c r="A36" s="22"/>
      <c r="B36" s="35"/>
      <c r="C36" s="1145" t="s">
        <v>529</v>
      </c>
      <c r="D36" s="1146"/>
      <c r="E36" s="1147"/>
      <c r="F36" s="36">
        <v>7.84</v>
      </c>
      <c r="G36" s="37">
        <v>7.5</v>
      </c>
      <c r="H36" s="37">
        <v>7.64</v>
      </c>
      <c r="I36" s="37">
        <v>8.15</v>
      </c>
      <c r="J36" s="38">
        <v>9.08</v>
      </c>
      <c r="K36" s="22"/>
      <c r="L36" s="22"/>
      <c r="M36" s="22"/>
      <c r="N36" s="22"/>
      <c r="O36" s="22"/>
      <c r="P36" s="22"/>
    </row>
    <row r="37" spans="1:16" ht="39" customHeight="1" x14ac:dyDescent="0.15">
      <c r="A37" s="22"/>
      <c r="B37" s="35"/>
      <c r="C37" s="1145" t="s">
        <v>530</v>
      </c>
      <c r="D37" s="1146"/>
      <c r="E37" s="1147"/>
      <c r="F37" s="36">
        <v>0.1</v>
      </c>
      <c r="G37" s="37">
        <v>0.05</v>
      </c>
      <c r="H37" s="37">
        <v>0.06</v>
      </c>
      <c r="I37" s="37">
        <v>0.2</v>
      </c>
      <c r="J37" s="38">
        <v>2.0299999999999998</v>
      </c>
      <c r="K37" s="22"/>
      <c r="L37" s="22"/>
      <c r="M37" s="22"/>
      <c r="N37" s="22"/>
      <c r="O37" s="22"/>
      <c r="P37" s="22"/>
    </row>
    <row r="38" spans="1:16" ht="39" customHeight="1" x14ac:dyDescent="0.15">
      <c r="A38" s="22"/>
      <c r="B38" s="35"/>
      <c r="C38" s="1145" t="s">
        <v>531</v>
      </c>
      <c r="D38" s="1146"/>
      <c r="E38" s="1147"/>
      <c r="F38" s="36">
        <v>0.21</v>
      </c>
      <c r="G38" s="37">
        <v>0.02</v>
      </c>
      <c r="H38" s="37">
        <v>0.34</v>
      </c>
      <c r="I38" s="37">
        <v>0.25</v>
      </c>
      <c r="J38" s="38">
        <v>0.49</v>
      </c>
      <c r="K38" s="22"/>
      <c r="L38" s="22"/>
      <c r="M38" s="22"/>
      <c r="N38" s="22"/>
      <c r="O38" s="22"/>
      <c r="P38" s="22"/>
    </row>
    <row r="39" spans="1:16" ht="39" customHeight="1" x14ac:dyDescent="0.15">
      <c r="A39" s="22"/>
      <c r="B39" s="35"/>
      <c r="C39" s="1145" t="s">
        <v>532</v>
      </c>
      <c r="D39" s="1146"/>
      <c r="E39" s="1147"/>
      <c r="F39" s="36">
        <v>0.47</v>
      </c>
      <c r="G39" s="37">
        <v>1.02</v>
      </c>
      <c r="H39" s="37">
        <v>0.9</v>
      </c>
      <c r="I39" s="37">
        <v>1.02</v>
      </c>
      <c r="J39" s="38">
        <v>0.48</v>
      </c>
      <c r="K39" s="22"/>
      <c r="L39" s="22"/>
      <c r="M39" s="22"/>
      <c r="N39" s="22"/>
      <c r="O39" s="22"/>
      <c r="P39" s="22"/>
    </row>
    <row r="40" spans="1:16" ht="39" customHeight="1" x14ac:dyDescent="0.15">
      <c r="A40" s="22"/>
      <c r="B40" s="35"/>
      <c r="C40" s="1145" t="s">
        <v>533</v>
      </c>
      <c r="D40" s="1146"/>
      <c r="E40" s="1147"/>
      <c r="F40" s="36">
        <v>0.41</v>
      </c>
      <c r="G40" s="37">
        <v>0.27</v>
      </c>
      <c r="H40" s="37">
        <v>0.22</v>
      </c>
      <c r="I40" s="37">
        <v>0.08</v>
      </c>
      <c r="J40" s="38">
        <v>0.16</v>
      </c>
      <c r="K40" s="22"/>
      <c r="L40" s="22"/>
      <c r="M40" s="22"/>
      <c r="N40" s="22"/>
      <c r="O40" s="22"/>
      <c r="P40" s="22"/>
    </row>
    <row r="41" spans="1:16" ht="39" customHeight="1" x14ac:dyDescent="0.15">
      <c r="A41" s="22"/>
      <c r="B41" s="35"/>
      <c r="C41" s="1145" t="s">
        <v>534</v>
      </c>
      <c r="D41" s="1146"/>
      <c r="E41" s="1147"/>
      <c r="F41" s="36">
        <v>0.23</v>
      </c>
      <c r="G41" s="37">
        <v>0.3</v>
      </c>
      <c r="H41" s="37">
        <v>0.1</v>
      </c>
      <c r="I41" s="37">
        <v>0.08</v>
      </c>
      <c r="J41" s="38">
        <v>0.08</v>
      </c>
      <c r="K41" s="22"/>
      <c r="L41" s="22"/>
      <c r="M41" s="22"/>
      <c r="N41" s="22"/>
      <c r="O41" s="22"/>
      <c r="P41" s="22"/>
    </row>
    <row r="42" spans="1:16" ht="39" customHeight="1" x14ac:dyDescent="0.15">
      <c r="A42" s="22"/>
      <c r="B42" s="39"/>
      <c r="C42" s="1145" t="s">
        <v>535</v>
      </c>
      <c r="D42" s="1146"/>
      <c r="E42" s="1147"/>
      <c r="F42" s="36" t="s">
        <v>483</v>
      </c>
      <c r="G42" s="37" t="s">
        <v>483</v>
      </c>
      <c r="H42" s="37" t="s">
        <v>483</v>
      </c>
      <c r="I42" s="37" t="s">
        <v>483</v>
      </c>
      <c r="J42" s="38" t="s">
        <v>483</v>
      </c>
      <c r="K42" s="22"/>
      <c r="L42" s="22"/>
      <c r="M42" s="22"/>
      <c r="N42" s="22"/>
      <c r="O42" s="22"/>
      <c r="P42" s="22"/>
    </row>
    <row r="43" spans="1:16" ht="39" customHeight="1" thickBot="1" x14ac:dyDescent="0.2">
      <c r="A43" s="22"/>
      <c r="B43" s="40"/>
      <c r="C43" s="1148" t="s">
        <v>536</v>
      </c>
      <c r="D43" s="1149"/>
      <c r="E43" s="1150"/>
      <c r="F43" s="41">
        <v>0.21</v>
      </c>
      <c r="G43" s="42">
        <v>0.17</v>
      </c>
      <c r="H43" s="42">
        <v>0.1</v>
      </c>
      <c r="I43" s="42">
        <v>0.22</v>
      </c>
      <c r="J43" s="43">
        <v>0.13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1915</v>
      </c>
      <c r="L45" s="60">
        <v>1734</v>
      </c>
      <c r="M45" s="60">
        <v>1582</v>
      </c>
      <c r="N45" s="60">
        <v>1423</v>
      </c>
      <c r="O45" s="61">
        <v>1381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x14ac:dyDescent="0.15">
      <c r="A48" s="48"/>
      <c r="B48" s="1163"/>
      <c r="C48" s="1164"/>
      <c r="D48" s="62"/>
      <c r="E48" s="1155" t="s">
        <v>15</v>
      </c>
      <c r="F48" s="1155"/>
      <c r="G48" s="1155"/>
      <c r="H48" s="1155"/>
      <c r="I48" s="1155"/>
      <c r="J48" s="1156"/>
      <c r="K48" s="63">
        <v>555</v>
      </c>
      <c r="L48" s="64">
        <v>581</v>
      </c>
      <c r="M48" s="64">
        <v>558</v>
      </c>
      <c r="N48" s="64">
        <v>528</v>
      </c>
      <c r="O48" s="65">
        <v>558</v>
      </c>
      <c r="P48" s="48"/>
      <c r="Q48" s="48"/>
      <c r="R48" s="48"/>
      <c r="S48" s="48"/>
      <c r="T48" s="48"/>
      <c r="U48" s="48"/>
    </row>
    <row r="49" spans="1:21" ht="30.75" customHeight="1" x14ac:dyDescent="0.15">
      <c r="A49" s="48"/>
      <c r="B49" s="1163"/>
      <c r="C49" s="1164"/>
      <c r="D49" s="62"/>
      <c r="E49" s="1155" t="s">
        <v>16</v>
      </c>
      <c r="F49" s="1155"/>
      <c r="G49" s="1155"/>
      <c r="H49" s="1155"/>
      <c r="I49" s="1155"/>
      <c r="J49" s="1156"/>
      <c r="K49" s="63">
        <v>59</v>
      </c>
      <c r="L49" s="64">
        <v>53</v>
      </c>
      <c r="M49" s="64">
        <v>42</v>
      </c>
      <c r="N49" s="64">
        <v>40</v>
      </c>
      <c r="O49" s="65">
        <v>32</v>
      </c>
      <c r="P49" s="48"/>
      <c r="Q49" s="48"/>
      <c r="R49" s="48"/>
      <c r="S49" s="48"/>
      <c r="T49" s="48"/>
      <c r="U49" s="48"/>
    </row>
    <row r="50" spans="1:21" ht="30.75" customHeight="1" x14ac:dyDescent="0.15">
      <c r="A50" s="48"/>
      <c r="B50" s="1163"/>
      <c r="C50" s="1164"/>
      <c r="D50" s="62"/>
      <c r="E50" s="1155" t="s">
        <v>17</v>
      </c>
      <c r="F50" s="1155"/>
      <c r="G50" s="1155"/>
      <c r="H50" s="1155"/>
      <c r="I50" s="1155"/>
      <c r="J50" s="1156"/>
      <c r="K50" s="63">
        <v>2</v>
      </c>
      <c r="L50" s="64">
        <v>2</v>
      </c>
      <c r="M50" s="64">
        <v>1</v>
      </c>
      <c r="N50" s="64">
        <v>306</v>
      </c>
      <c r="O50" s="65">
        <v>152</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483</v>
      </c>
      <c r="L51" s="64" t="s">
        <v>483</v>
      </c>
      <c r="M51" s="64" t="s">
        <v>483</v>
      </c>
      <c r="N51" s="64" t="s">
        <v>483</v>
      </c>
      <c r="O51" s="65" t="s">
        <v>483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1619</v>
      </c>
      <c r="L52" s="64">
        <v>1532</v>
      </c>
      <c r="M52" s="64">
        <v>1515</v>
      </c>
      <c r="N52" s="64">
        <v>1526</v>
      </c>
      <c r="O52" s="65">
        <v>1555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912</v>
      </c>
      <c r="L53" s="69">
        <v>838</v>
      </c>
      <c r="M53" s="69">
        <v>668</v>
      </c>
      <c r="N53" s="69">
        <v>771</v>
      </c>
      <c r="O53" s="70">
        <v>568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7"/>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81" t="s">
        <v>24</v>
      </c>
      <c r="C41" s="1182"/>
      <c r="D41" s="81"/>
      <c r="E41" s="1183" t="s">
        <v>25</v>
      </c>
      <c r="F41" s="1183"/>
      <c r="G41" s="1183"/>
      <c r="H41" s="1184"/>
      <c r="I41" s="82">
        <v>12755</v>
      </c>
      <c r="J41" s="83">
        <v>12085</v>
      </c>
      <c r="K41" s="83">
        <v>12006</v>
      </c>
      <c r="L41" s="83">
        <v>13014</v>
      </c>
      <c r="M41" s="84">
        <v>15583</v>
      </c>
    </row>
    <row r="42" spans="2:13" ht="27.75" customHeight="1" x14ac:dyDescent="0.15">
      <c r="B42" s="1171"/>
      <c r="C42" s="1172"/>
      <c r="D42" s="85"/>
      <c r="E42" s="1175" t="s">
        <v>26</v>
      </c>
      <c r="F42" s="1175"/>
      <c r="G42" s="1175"/>
      <c r="H42" s="1176"/>
      <c r="I42" s="86">
        <v>59</v>
      </c>
      <c r="J42" s="87">
        <v>48</v>
      </c>
      <c r="K42" s="87">
        <v>8612</v>
      </c>
      <c r="L42" s="87">
        <v>7044</v>
      </c>
      <c r="M42" s="88">
        <v>3697</v>
      </c>
    </row>
    <row r="43" spans="2:13" ht="27.75" customHeight="1" x14ac:dyDescent="0.15">
      <c r="B43" s="1171"/>
      <c r="C43" s="1172"/>
      <c r="D43" s="85"/>
      <c r="E43" s="1175" t="s">
        <v>27</v>
      </c>
      <c r="F43" s="1175"/>
      <c r="G43" s="1175"/>
      <c r="H43" s="1176"/>
      <c r="I43" s="86">
        <v>7784</v>
      </c>
      <c r="J43" s="87">
        <v>8242</v>
      </c>
      <c r="K43" s="87">
        <v>8039</v>
      </c>
      <c r="L43" s="87">
        <v>7651</v>
      </c>
      <c r="M43" s="88">
        <v>7833</v>
      </c>
    </row>
    <row r="44" spans="2:13" ht="27.75" customHeight="1" x14ac:dyDescent="0.15">
      <c r="B44" s="1171"/>
      <c r="C44" s="1172"/>
      <c r="D44" s="85"/>
      <c r="E44" s="1175" t="s">
        <v>28</v>
      </c>
      <c r="F44" s="1175"/>
      <c r="G44" s="1175"/>
      <c r="H44" s="1176"/>
      <c r="I44" s="86">
        <v>227</v>
      </c>
      <c r="J44" s="87">
        <v>229</v>
      </c>
      <c r="K44" s="87">
        <v>203</v>
      </c>
      <c r="L44" s="87">
        <v>306</v>
      </c>
      <c r="M44" s="88">
        <v>594</v>
      </c>
    </row>
    <row r="45" spans="2:13" ht="27.75" customHeight="1" x14ac:dyDescent="0.15">
      <c r="B45" s="1171"/>
      <c r="C45" s="1172"/>
      <c r="D45" s="85"/>
      <c r="E45" s="1175" t="s">
        <v>29</v>
      </c>
      <c r="F45" s="1175"/>
      <c r="G45" s="1175"/>
      <c r="H45" s="1176"/>
      <c r="I45" s="86">
        <v>1629</v>
      </c>
      <c r="J45" s="87">
        <v>1493</v>
      </c>
      <c r="K45" s="87">
        <v>1455</v>
      </c>
      <c r="L45" s="87">
        <v>1304</v>
      </c>
      <c r="M45" s="88">
        <v>1178</v>
      </c>
    </row>
    <row r="46" spans="2:13" ht="27.75" customHeight="1" x14ac:dyDescent="0.15">
      <c r="B46" s="1171"/>
      <c r="C46" s="1172"/>
      <c r="D46" s="85"/>
      <c r="E46" s="1175" t="s">
        <v>30</v>
      </c>
      <c r="F46" s="1175"/>
      <c r="G46" s="1175"/>
      <c r="H46" s="1176"/>
      <c r="I46" s="86">
        <v>2</v>
      </c>
      <c r="J46" s="87">
        <v>1</v>
      </c>
      <c r="K46" s="87" t="s">
        <v>483</v>
      </c>
      <c r="L46" s="87" t="s">
        <v>483</v>
      </c>
      <c r="M46" s="88" t="s">
        <v>483</v>
      </c>
    </row>
    <row r="47" spans="2:13" ht="27.75" customHeight="1" x14ac:dyDescent="0.15">
      <c r="B47" s="1171"/>
      <c r="C47" s="1172"/>
      <c r="D47" s="85"/>
      <c r="E47" s="1175" t="s">
        <v>31</v>
      </c>
      <c r="F47" s="1175"/>
      <c r="G47" s="1175"/>
      <c r="H47" s="1176"/>
      <c r="I47" s="86" t="s">
        <v>483</v>
      </c>
      <c r="J47" s="87" t="s">
        <v>483</v>
      </c>
      <c r="K47" s="87" t="s">
        <v>483</v>
      </c>
      <c r="L47" s="87" t="s">
        <v>483</v>
      </c>
      <c r="M47" s="88" t="s">
        <v>483</v>
      </c>
    </row>
    <row r="48" spans="2:13" ht="27.75" customHeight="1" x14ac:dyDescent="0.15">
      <c r="B48" s="1173"/>
      <c r="C48" s="1174"/>
      <c r="D48" s="85"/>
      <c r="E48" s="1175" t="s">
        <v>32</v>
      </c>
      <c r="F48" s="1175"/>
      <c r="G48" s="1175"/>
      <c r="H48" s="1176"/>
      <c r="I48" s="86" t="s">
        <v>483</v>
      </c>
      <c r="J48" s="87" t="s">
        <v>483</v>
      </c>
      <c r="K48" s="87" t="s">
        <v>483</v>
      </c>
      <c r="L48" s="87" t="s">
        <v>483</v>
      </c>
      <c r="M48" s="88" t="s">
        <v>483</v>
      </c>
    </row>
    <row r="49" spans="2:13" ht="27.75" customHeight="1" x14ac:dyDescent="0.15">
      <c r="B49" s="1169" t="s">
        <v>33</v>
      </c>
      <c r="C49" s="1170"/>
      <c r="D49" s="89"/>
      <c r="E49" s="1175" t="s">
        <v>34</v>
      </c>
      <c r="F49" s="1175"/>
      <c r="G49" s="1175"/>
      <c r="H49" s="1176"/>
      <c r="I49" s="86">
        <v>4945</v>
      </c>
      <c r="J49" s="87">
        <v>5761</v>
      </c>
      <c r="K49" s="87">
        <v>6581</v>
      </c>
      <c r="L49" s="87">
        <v>7483</v>
      </c>
      <c r="M49" s="88">
        <v>7965</v>
      </c>
    </row>
    <row r="50" spans="2:13" ht="27.75" customHeight="1" x14ac:dyDescent="0.15">
      <c r="B50" s="1171"/>
      <c r="C50" s="1172"/>
      <c r="D50" s="85"/>
      <c r="E50" s="1175" t="s">
        <v>35</v>
      </c>
      <c r="F50" s="1175"/>
      <c r="G50" s="1175"/>
      <c r="H50" s="1176"/>
      <c r="I50" s="86">
        <v>1323</v>
      </c>
      <c r="J50" s="87">
        <v>1170</v>
      </c>
      <c r="K50" s="87">
        <v>1061</v>
      </c>
      <c r="L50" s="87">
        <v>918</v>
      </c>
      <c r="M50" s="88">
        <v>794</v>
      </c>
    </row>
    <row r="51" spans="2:13" ht="27.75" customHeight="1" x14ac:dyDescent="0.15">
      <c r="B51" s="1173"/>
      <c r="C51" s="1174"/>
      <c r="D51" s="85"/>
      <c r="E51" s="1175" t="s">
        <v>36</v>
      </c>
      <c r="F51" s="1175"/>
      <c r="G51" s="1175"/>
      <c r="H51" s="1176"/>
      <c r="I51" s="86">
        <v>14005</v>
      </c>
      <c r="J51" s="87">
        <v>13581</v>
      </c>
      <c r="K51" s="87">
        <v>13889</v>
      </c>
      <c r="L51" s="87">
        <v>14634</v>
      </c>
      <c r="M51" s="88">
        <v>16687</v>
      </c>
    </row>
    <row r="52" spans="2:13" ht="27.75" customHeight="1" thickBot="1" x14ac:dyDescent="0.2">
      <c r="B52" s="1177" t="s">
        <v>37</v>
      </c>
      <c r="C52" s="1178"/>
      <c r="D52" s="90"/>
      <c r="E52" s="1179" t="s">
        <v>38</v>
      </c>
      <c r="F52" s="1179"/>
      <c r="G52" s="1179"/>
      <c r="H52" s="1180"/>
      <c r="I52" s="91">
        <v>2184</v>
      </c>
      <c r="J52" s="92">
        <v>1587</v>
      </c>
      <c r="K52" s="92">
        <v>8784</v>
      </c>
      <c r="L52" s="92">
        <v>6284</v>
      </c>
      <c r="M52" s="93">
        <v>3439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117055</v>
      </c>
      <c r="E3" s="116"/>
      <c r="F3" s="117">
        <v>89245</v>
      </c>
      <c r="G3" s="118"/>
      <c r="H3" s="119"/>
    </row>
    <row r="4" spans="1:8" x14ac:dyDescent="0.15">
      <c r="A4" s="120"/>
      <c r="B4" s="121"/>
      <c r="C4" s="122"/>
      <c r="D4" s="123">
        <v>93382</v>
      </c>
      <c r="E4" s="124"/>
      <c r="F4" s="125">
        <v>42966</v>
      </c>
      <c r="G4" s="126"/>
      <c r="H4" s="127"/>
    </row>
    <row r="5" spans="1:8" x14ac:dyDescent="0.15">
      <c r="A5" s="108" t="s">
        <v>515</v>
      </c>
      <c r="B5" s="113"/>
      <c r="C5" s="114"/>
      <c r="D5" s="115">
        <v>116427</v>
      </c>
      <c r="E5" s="116"/>
      <c r="F5" s="117">
        <v>70897</v>
      </c>
      <c r="G5" s="118"/>
      <c r="H5" s="119"/>
    </row>
    <row r="6" spans="1:8" x14ac:dyDescent="0.15">
      <c r="A6" s="120"/>
      <c r="B6" s="121"/>
      <c r="C6" s="122"/>
      <c r="D6" s="123">
        <v>97670</v>
      </c>
      <c r="E6" s="124"/>
      <c r="F6" s="125">
        <v>39878</v>
      </c>
      <c r="G6" s="126"/>
      <c r="H6" s="127"/>
    </row>
    <row r="7" spans="1:8" x14ac:dyDescent="0.15">
      <c r="A7" s="108" t="s">
        <v>516</v>
      </c>
      <c r="B7" s="113"/>
      <c r="C7" s="114"/>
      <c r="D7" s="115">
        <v>144079</v>
      </c>
      <c r="E7" s="116"/>
      <c r="F7" s="117">
        <v>66496</v>
      </c>
      <c r="G7" s="118"/>
      <c r="H7" s="119"/>
    </row>
    <row r="8" spans="1:8" x14ac:dyDescent="0.15">
      <c r="A8" s="120"/>
      <c r="B8" s="121"/>
      <c r="C8" s="122"/>
      <c r="D8" s="123">
        <v>104993</v>
      </c>
      <c r="E8" s="124"/>
      <c r="F8" s="125">
        <v>36530</v>
      </c>
      <c r="G8" s="126"/>
      <c r="H8" s="127"/>
    </row>
    <row r="9" spans="1:8" x14ac:dyDescent="0.15">
      <c r="A9" s="108" t="s">
        <v>517</v>
      </c>
      <c r="B9" s="113"/>
      <c r="C9" s="114"/>
      <c r="D9" s="115">
        <v>236156</v>
      </c>
      <c r="E9" s="116"/>
      <c r="F9" s="117">
        <v>82748</v>
      </c>
      <c r="G9" s="118"/>
      <c r="H9" s="119"/>
    </row>
    <row r="10" spans="1:8" x14ac:dyDescent="0.15">
      <c r="A10" s="120"/>
      <c r="B10" s="121"/>
      <c r="C10" s="122"/>
      <c r="D10" s="123">
        <v>215452</v>
      </c>
      <c r="E10" s="124"/>
      <c r="F10" s="125">
        <v>44732</v>
      </c>
      <c r="G10" s="126"/>
      <c r="H10" s="127"/>
    </row>
    <row r="11" spans="1:8" x14ac:dyDescent="0.15">
      <c r="A11" s="108" t="s">
        <v>518</v>
      </c>
      <c r="B11" s="113"/>
      <c r="C11" s="114"/>
      <c r="D11" s="115">
        <v>355835</v>
      </c>
      <c r="E11" s="116"/>
      <c r="F11" s="117">
        <v>91837</v>
      </c>
      <c r="G11" s="118"/>
      <c r="H11" s="119"/>
    </row>
    <row r="12" spans="1:8" x14ac:dyDescent="0.15">
      <c r="A12" s="120"/>
      <c r="B12" s="121"/>
      <c r="C12" s="128"/>
      <c r="D12" s="123">
        <v>340975</v>
      </c>
      <c r="E12" s="124"/>
      <c r="F12" s="125">
        <v>54439</v>
      </c>
      <c r="G12" s="126"/>
      <c r="H12" s="127"/>
    </row>
    <row r="13" spans="1:8" x14ac:dyDescent="0.15">
      <c r="A13" s="108"/>
      <c r="B13" s="113"/>
      <c r="C13" s="129"/>
      <c r="D13" s="130">
        <v>193910</v>
      </c>
      <c r="E13" s="131"/>
      <c r="F13" s="132">
        <v>80245</v>
      </c>
      <c r="G13" s="133"/>
      <c r="H13" s="119"/>
    </row>
    <row r="14" spans="1:8" x14ac:dyDescent="0.15">
      <c r="A14" s="120"/>
      <c r="B14" s="121"/>
      <c r="C14" s="122"/>
      <c r="D14" s="123">
        <v>170494</v>
      </c>
      <c r="E14" s="124"/>
      <c r="F14" s="125">
        <v>43709</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13.85</v>
      </c>
      <c r="C19" s="134">
        <f>ROUND(VALUE(SUBSTITUTE(実質収支比率等に係る経年分析!G$48,"▲","-")),2)</f>
        <v>11.59</v>
      </c>
      <c r="D19" s="134">
        <f>ROUND(VALUE(SUBSTITUTE(実質収支比率等に係る経年分析!H$48,"▲","-")),2)</f>
        <v>9.16</v>
      </c>
      <c r="E19" s="134">
        <f>ROUND(VALUE(SUBSTITUTE(実質収支比率等に係る経年分析!I$48,"▲","-")),2)</f>
        <v>8.82</v>
      </c>
      <c r="F19" s="134">
        <f>ROUND(VALUE(SUBSTITUTE(実質収支比率等に係る経年分析!J$48,"▲","-")),2)</f>
        <v>12.65</v>
      </c>
    </row>
    <row r="20" spans="1:11" x14ac:dyDescent="0.15">
      <c r="A20" s="134" t="s">
        <v>43</v>
      </c>
      <c r="B20" s="134">
        <f>ROUND(VALUE(SUBSTITUTE(実質収支比率等に係る経年分析!F$47,"▲","-")),2)</f>
        <v>45.74</v>
      </c>
      <c r="C20" s="134">
        <f>ROUND(VALUE(SUBSTITUTE(実質収支比率等に係る経年分析!G$47,"▲","-")),2)</f>
        <v>56.76</v>
      </c>
      <c r="D20" s="134">
        <f>ROUND(VALUE(SUBSTITUTE(実質収支比率等に係る経年分析!H$47,"▲","-")),2)</f>
        <v>65.08</v>
      </c>
      <c r="E20" s="134">
        <f>ROUND(VALUE(SUBSTITUTE(実質収支比率等に係る経年分析!I$47,"▲","-")),2)</f>
        <v>78.790000000000006</v>
      </c>
      <c r="F20" s="134">
        <f>ROUND(VALUE(SUBSTITUTE(実質収支比率等に係る経年分析!J$47,"▲","-")),2)</f>
        <v>84.95</v>
      </c>
    </row>
    <row r="21" spans="1:11" x14ac:dyDescent="0.15">
      <c r="A21" s="134" t="s">
        <v>44</v>
      </c>
      <c r="B21" s="134">
        <f>IF(ISNUMBER(VALUE(SUBSTITUTE(実質収支比率等に係る経年分析!F$49,"▲","-"))),ROUND(VALUE(SUBSTITUTE(実質収支比率等に係る経年分析!F$49,"▲","-")),2),NA())</f>
        <v>8.34</v>
      </c>
      <c r="C21" s="134">
        <f>IF(ISNUMBER(VALUE(SUBSTITUTE(実質収支比率等に係る経年分析!G$49,"▲","-"))),ROUND(VALUE(SUBSTITUTE(実質収支比率等に係る経年分析!G$49,"▲","-")),2),NA())</f>
        <v>-2.2000000000000002</v>
      </c>
      <c r="D21" s="134">
        <f>IF(ISNUMBER(VALUE(SUBSTITUTE(実質収支比率等に係る経年分析!H$49,"▲","-"))),ROUND(VALUE(SUBSTITUTE(実質収支比率等に係る経年分析!H$49,"▲","-")),2),NA())</f>
        <v>3.08</v>
      </c>
      <c r="E21" s="134">
        <f>IF(ISNUMBER(VALUE(SUBSTITUTE(実質収支比率等に係る経年分析!I$49,"▲","-"))),ROUND(VALUE(SUBSTITUTE(実質収支比率等に係る経年分析!I$49,"▲","-")),2),NA())</f>
        <v>8.8800000000000008</v>
      </c>
      <c r="F21" s="134">
        <f>IF(ISNUMBER(VALUE(SUBSTITUTE(実質収支比率等に係る経年分析!J$49,"▲","-"))),ROUND(VALUE(SUBSTITUTE(実質収支比率等に係る経年分析!J$49,"▲","-")),2),NA())</f>
        <v>4.6399999999999997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国民健康保険特別会計（直診勘定）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x14ac:dyDescent="0.15">
      <c r="A30" s="135" t="str">
        <f>IF(連結実質赤字比率に係る赤字・黒字の構成分析!C$40="",NA(),連結実質赤字比率に係る赤字・黒字の構成分析!C$40)</f>
        <v>公共下水道特別会計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0.16</v>
      </c>
    </row>
    <row r="31" spans="1:11" x14ac:dyDescent="0.15">
      <c r="A31" s="135" t="str">
        <f>IF(連結実質赤字比率に係る赤字・黒字の構成分析!C$39="",NA(),連結実質赤字比率に係る赤字・黒字の構成分析!C$39)</f>
        <v>国民健康保険特別会計（事業勘定）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0.48</v>
      </c>
    </row>
    <row r="32" spans="1:11" x14ac:dyDescent="0.15">
      <c r="A32" s="135" t="str">
        <f>IF(連結実質赤字比率に係る赤字・黒字の構成分析!C$38="",NA(),連結実質赤字比率に係る赤字・黒字の構成分析!C$38)</f>
        <v>介護保険特別会計（事業勘定）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0.49</v>
      </c>
    </row>
    <row r="33" spans="1:16" x14ac:dyDescent="0.15">
      <c r="A33" s="135" t="str">
        <f>IF(連結実質赤字比率に係る赤字・黒字の構成分析!C$37="",NA(),連結実質赤字比率に係る赤字・黒字の構成分析!C$37)</f>
        <v>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2.0299999999999998</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7.84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9.08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11.47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12.57</v>
      </c>
    </row>
    <row r="36" spans="1:16" x14ac:dyDescent="0.15">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18.579999999999998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18.63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19.079999999999998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20.49</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1619</v>
      </c>
      <c r="E42" s="136"/>
      <c r="F42" s="136"/>
      <c r="G42" s="136">
        <f>'実質公債費比率（分子）の構造'!L$52</f>
        <v>1532</v>
      </c>
      <c r="H42" s="136"/>
      <c r="I42" s="136"/>
      <c r="J42" s="136">
        <f>'実質公債費比率（分子）の構造'!M$52</f>
        <v>1515</v>
      </c>
      <c r="K42" s="136"/>
      <c r="L42" s="136"/>
      <c r="M42" s="136">
        <f>'実質公債費比率（分子）の構造'!N$52</f>
        <v>1526</v>
      </c>
      <c r="N42" s="136"/>
      <c r="O42" s="136"/>
      <c r="P42" s="136">
        <f>'実質公債費比率（分子）の構造'!O$52</f>
        <v>1555</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v>
      </c>
      <c r="C44" s="136"/>
      <c r="D44" s="136"/>
      <c r="E44" s="136">
        <f>'実質公債費比率（分子）の構造'!L$50</f>
        <v>2</v>
      </c>
      <c r="F44" s="136"/>
      <c r="G44" s="136"/>
      <c r="H44" s="136">
        <f>'実質公債費比率（分子）の構造'!M$50</f>
        <v>1</v>
      </c>
      <c r="I44" s="136"/>
      <c r="J44" s="136"/>
      <c r="K44" s="136">
        <f>'実質公債費比率（分子）の構造'!N$50</f>
        <v>306</v>
      </c>
      <c r="L44" s="136"/>
      <c r="M44" s="136"/>
      <c r="N44" s="136">
        <f>'実質公債費比率（分子）の構造'!O$50</f>
        <v>152</v>
      </c>
      <c r="O44" s="136"/>
      <c r="P44" s="136"/>
    </row>
    <row r="45" spans="1:16" x14ac:dyDescent="0.15">
      <c r="A45" s="136" t="s">
        <v>54</v>
      </c>
      <c r="B45" s="136">
        <f>'実質公債費比率（分子）の構造'!K$49</f>
        <v>59</v>
      </c>
      <c r="C45" s="136"/>
      <c r="D45" s="136"/>
      <c r="E45" s="136">
        <f>'実質公債費比率（分子）の構造'!L$49</f>
        <v>53</v>
      </c>
      <c r="F45" s="136"/>
      <c r="G45" s="136"/>
      <c r="H45" s="136">
        <f>'実質公債費比率（分子）の構造'!M$49</f>
        <v>42</v>
      </c>
      <c r="I45" s="136"/>
      <c r="J45" s="136"/>
      <c r="K45" s="136">
        <f>'実質公債費比率（分子）の構造'!N$49</f>
        <v>40</v>
      </c>
      <c r="L45" s="136"/>
      <c r="M45" s="136"/>
      <c r="N45" s="136">
        <f>'実質公債費比率（分子）の構造'!O$49</f>
        <v>32</v>
      </c>
      <c r="O45" s="136"/>
      <c r="P45" s="136"/>
    </row>
    <row r="46" spans="1:16" x14ac:dyDescent="0.15">
      <c r="A46" s="136" t="s">
        <v>55</v>
      </c>
      <c r="B46" s="136">
        <f>'実質公債費比率（分子）の構造'!K$48</f>
        <v>555</v>
      </c>
      <c r="C46" s="136"/>
      <c r="D46" s="136"/>
      <c r="E46" s="136">
        <f>'実質公債費比率（分子）の構造'!L$48</f>
        <v>581</v>
      </c>
      <c r="F46" s="136"/>
      <c r="G46" s="136"/>
      <c r="H46" s="136">
        <f>'実質公債費比率（分子）の構造'!M$48</f>
        <v>558</v>
      </c>
      <c r="I46" s="136"/>
      <c r="J46" s="136"/>
      <c r="K46" s="136">
        <f>'実質公債費比率（分子）の構造'!N$48</f>
        <v>528</v>
      </c>
      <c r="L46" s="136"/>
      <c r="M46" s="136"/>
      <c r="N46" s="136">
        <f>'実質公債費比率（分子）の構造'!O$48</f>
        <v>558</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1915</v>
      </c>
      <c r="C49" s="136"/>
      <c r="D49" s="136"/>
      <c r="E49" s="136">
        <f>'実質公債費比率（分子）の構造'!L$45</f>
        <v>1734</v>
      </c>
      <c r="F49" s="136"/>
      <c r="G49" s="136"/>
      <c r="H49" s="136">
        <f>'実質公債費比率（分子）の構造'!M$45</f>
        <v>1582</v>
      </c>
      <c r="I49" s="136"/>
      <c r="J49" s="136"/>
      <c r="K49" s="136">
        <f>'実質公債費比率（分子）の構造'!N$45</f>
        <v>1423</v>
      </c>
      <c r="L49" s="136"/>
      <c r="M49" s="136"/>
      <c r="N49" s="136">
        <f>'実質公債費比率（分子）の構造'!O$45</f>
        <v>1381</v>
      </c>
      <c r="O49" s="136"/>
      <c r="P49" s="136"/>
    </row>
    <row r="50" spans="1:16" x14ac:dyDescent="0.15">
      <c r="A50" s="136" t="s">
        <v>58</v>
      </c>
      <c r="B50" s="136" t="e">
        <f>NA()</f>
        <v>#N/A</v>
      </c>
      <c r="C50" s="136">
        <f>IF(ISNUMBER('実質公債費比率（分子）の構造'!K$53),'実質公債費比率（分子）の構造'!K$53,NA())</f>
        <v>912</v>
      </c>
      <c r="D50" s="136" t="e">
        <f>NA()</f>
        <v>#N/A</v>
      </c>
      <c r="E50" s="136" t="e">
        <f>NA()</f>
        <v>#N/A</v>
      </c>
      <c r="F50" s="136">
        <f>IF(ISNUMBER('実質公債費比率（分子）の構造'!L$53),'実質公債費比率（分子）の構造'!L$53,NA())</f>
        <v>838</v>
      </c>
      <c r="G50" s="136" t="e">
        <f>NA()</f>
        <v>#N/A</v>
      </c>
      <c r="H50" s="136" t="e">
        <f>NA()</f>
        <v>#N/A</v>
      </c>
      <c r="I50" s="136">
        <f>IF(ISNUMBER('実質公債費比率（分子）の構造'!M$53),'実質公債費比率（分子）の構造'!M$53,NA())</f>
        <v>668</v>
      </c>
      <c r="J50" s="136" t="e">
        <f>NA()</f>
        <v>#N/A</v>
      </c>
      <c r="K50" s="136" t="e">
        <f>NA()</f>
        <v>#N/A</v>
      </c>
      <c r="L50" s="136">
        <f>IF(ISNUMBER('実質公債費比率（分子）の構造'!N$53),'実質公債費比率（分子）の構造'!N$53,NA())</f>
        <v>771</v>
      </c>
      <c r="M50" s="136" t="e">
        <f>NA()</f>
        <v>#N/A</v>
      </c>
      <c r="N50" s="136" t="e">
        <f>NA()</f>
        <v>#N/A</v>
      </c>
      <c r="O50" s="136">
        <f>IF(ISNUMBER('実質公債費比率（分子）の構造'!O$53),'実質公債費比率（分子）の構造'!O$53,NA())</f>
        <v>568</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14005</v>
      </c>
      <c r="E56" s="135"/>
      <c r="F56" s="135"/>
      <c r="G56" s="135">
        <f>'将来負担比率（分子）の構造'!J$51</f>
        <v>13581</v>
      </c>
      <c r="H56" s="135"/>
      <c r="I56" s="135"/>
      <c r="J56" s="135">
        <f>'将来負担比率（分子）の構造'!K$51</f>
        <v>13889</v>
      </c>
      <c r="K56" s="135"/>
      <c r="L56" s="135"/>
      <c r="M56" s="135">
        <f>'将来負担比率（分子）の構造'!L$51</f>
        <v>14634</v>
      </c>
      <c r="N56" s="135"/>
      <c r="O56" s="135"/>
      <c r="P56" s="135">
        <f>'将来負担比率（分子）の構造'!M$51</f>
        <v>16687</v>
      </c>
    </row>
    <row r="57" spans="1:16" x14ac:dyDescent="0.15">
      <c r="A57" s="135" t="s">
        <v>35</v>
      </c>
      <c r="B57" s="135"/>
      <c r="C57" s="135"/>
      <c r="D57" s="135">
        <f>'将来負担比率（分子）の構造'!I$50</f>
        <v>1323</v>
      </c>
      <c r="E57" s="135"/>
      <c r="F57" s="135"/>
      <c r="G57" s="135">
        <f>'将来負担比率（分子）の構造'!J$50</f>
        <v>1170</v>
      </c>
      <c r="H57" s="135"/>
      <c r="I57" s="135"/>
      <c r="J57" s="135">
        <f>'将来負担比率（分子）の構造'!K$50</f>
        <v>1061</v>
      </c>
      <c r="K57" s="135"/>
      <c r="L57" s="135"/>
      <c r="M57" s="135">
        <f>'将来負担比率（分子）の構造'!L$50</f>
        <v>918</v>
      </c>
      <c r="N57" s="135"/>
      <c r="O57" s="135"/>
      <c r="P57" s="135">
        <f>'将来負担比率（分子）の構造'!M$50</f>
        <v>794</v>
      </c>
    </row>
    <row r="58" spans="1:16" x14ac:dyDescent="0.15">
      <c r="A58" s="135" t="s">
        <v>34</v>
      </c>
      <c r="B58" s="135"/>
      <c r="C58" s="135"/>
      <c r="D58" s="135">
        <f>'将来負担比率（分子）の構造'!I$49</f>
        <v>4945</v>
      </c>
      <c r="E58" s="135"/>
      <c r="F58" s="135"/>
      <c r="G58" s="135">
        <f>'将来負担比率（分子）の構造'!J$49</f>
        <v>5761</v>
      </c>
      <c r="H58" s="135"/>
      <c r="I58" s="135"/>
      <c r="J58" s="135">
        <f>'将来負担比率（分子）の構造'!K$49</f>
        <v>6581</v>
      </c>
      <c r="K58" s="135"/>
      <c r="L58" s="135"/>
      <c r="M58" s="135">
        <f>'将来負担比率（分子）の構造'!L$49</f>
        <v>7483</v>
      </c>
      <c r="N58" s="135"/>
      <c r="O58" s="135"/>
      <c r="P58" s="135">
        <f>'将来負担比率（分子）の構造'!M$49</f>
        <v>7965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v>
      </c>
      <c r="C61" s="135"/>
      <c r="D61" s="135"/>
      <c r="E61" s="135">
        <f>'将来負担比率（分子）の構造'!J$46</f>
        <v>1</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1629</v>
      </c>
      <c r="C62" s="135"/>
      <c r="D62" s="135"/>
      <c r="E62" s="135">
        <f>'将来負担比率（分子）の構造'!J$45</f>
        <v>1493</v>
      </c>
      <c r="F62" s="135"/>
      <c r="G62" s="135"/>
      <c r="H62" s="135">
        <f>'将来負担比率（分子）の構造'!K$45</f>
        <v>1455</v>
      </c>
      <c r="I62" s="135"/>
      <c r="J62" s="135"/>
      <c r="K62" s="135">
        <f>'将来負担比率（分子）の構造'!L$45</f>
        <v>1304</v>
      </c>
      <c r="L62" s="135"/>
      <c r="M62" s="135"/>
      <c r="N62" s="135">
        <f>'将来負担比率（分子）の構造'!M$45</f>
        <v>1178</v>
      </c>
      <c r="O62" s="135"/>
      <c r="P62" s="135"/>
    </row>
    <row r="63" spans="1:16" x14ac:dyDescent="0.15">
      <c r="A63" s="135" t="s">
        <v>28</v>
      </c>
      <c r="B63" s="135">
        <f>'将来負担比率（分子）の構造'!I$44</f>
        <v>227</v>
      </c>
      <c r="C63" s="135"/>
      <c r="D63" s="135"/>
      <c r="E63" s="135">
        <f>'将来負担比率（分子）の構造'!J$44</f>
        <v>229</v>
      </c>
      <c r="F63" s="135"/>
      <c r="G63" s="135"/>
      <c r="H63" s="135">
        <f>'将来負担比率（分子）の構造'!K$44</f>
        <v>203</v>
      </c>
      <c r="I63" s="135"/>
      <c r="J63" s="135"/>
      <c r="K63" s="135">
        <f>'将来負担比率（分子）の構造'!L$44</f>
        <v>306</v>
      </c>
      <c r="L63" s="135"/>
      <c r="M63" s="135"/>
      <c r="N63" s="135">
        <f>'将来負担比率（分子）の構造'!M$44</f>
        <v>594</v>
      </c>
      <c r="O63" s="135"/>
      <c r="P63" s="135"/>
    </row>
    <row r="64" spans="1:16" x14ac:dyDescent="0.15">
      <c r="A64" s="135" t="s">
        <v>27</v>
      </c>
      <c r="B64" s="135">
        <f>'将来負担比率（分子）の構造'!I$43</f>
        <v>7784</v>
      </c>
      <c r="C64" s="135"/>
      <c r="D64" s="135"/>
      <c r="E64" s="135">
        <f>'将来負担比率（分子）の構造'!J$43</f>
        <v>8242</v>
      </c>
      <c r="F64" s="135"/>
      <c r="G64" s="135"/>
      <c r="H64" s="135">
        <f>'将来負担比率（分子）の構造'!K$43</f>
        <v>8039</v>
      </c>
      <c r="I64" s="135"/>
      <c r="J64" s="135"/>
      <c r="K64" s="135">
        <f>'将来負担比率（分子）の構造'!L$43</f>
        <v>7651</v>
      </c>
      <c r="L64" s="135"/>
      <c r="M64" s="135"/>
      <c r="N64" s="135">
        <f>'将来負担比率（分子）の構造'!M$43</f>
        <v>7833</v>
      </c>
      <c r="O64" s="135"/>
      <c r="P64" s="135"/>
    </row>
    <row r="65" spans="1:16" x14ac:dyDescent="0.15">
      <c r="A65" s="135" t="s">
        <v>26</v>
      </c>
      <c r="B65" s="135">
        <f>'将来負担比率（分子）の構造'!I$42</f>
        <v>59</v>
      </c>
      <c r="C65" s="135"/>
      <c r="D65" s="135"/>
      <c r="E65" s="135">
        <f>'将来負担比率（分子）の構造'!J$42</f>
        <v>48</v>
      </c>
      <c r="F65" s="135"/>
      <c r="G65" s="135"/>
      <c r="H65" s="135">
        <f>'将来負担比率（分子）の構造'!K$42</f>
        <v>8612</v>
      </c>
      <c r="I65" s="135"/>
      <c r="J65" s="135"/>
      <c r="K65" s="135">
        <f>'将来負担比率（分子）の構造'!L$42</f>
        <v>7044</v>
      </c>
      <c r="L65" s="135"/>
      <c r="M65" s="135"/>
      <c r="N65" s="135">
        <f>'将来負担比率（分子）の構造'!M$42</f>
        <v>3697</v>
      </c>
      <c r="O65" s="135"/>
      <c r="P65" s="135"/>
    </row>
    <row r="66" spans="1:16" x14ac:dyDescent="0.15">
      <c r="A66" s="135" t="s">
        <v>25</v>
      </c>
      <c r="B66" s="135">
        <f>'将来負担比率（分子）の構造'!I$41</f>
        <v>12755</v>
      </c>
      <c r="C66" s="135"/>
      <c r="D66" s="135"/>
      <c r="E66" s="135">
        <f>'将来負担比率（分子）の構造'!J$41</f>
        <v>12085</v>
      </c>
      <c r="F66" s="135"/>
      <c r="G66" s="135"/>
      <c r="H66" s="135">
        <f>'将来負担比率（分子）の構造'!K$41</f>
        <v>12006</v>
      </c>
      <c r="I66" s="135"/>
      <c r="J66" s="135"/>
      <c r="K66" s="135">
        <f>'将来負担比率（分子）の構造'!L$41</f>
        <v>13014</v>
      </c>
      <c r="L66" s="135"/>
      <c r="M66" s="135"/>
      <c r="N66" s="135">
        <f>'将来負担比率（分子）の構造'!M$41</f>
        <v>15583</v>
      </c>
      <c r="O66" s="135"/>
      <c r="P66" s="135"/>
    </row>
    <row r="67" spans="1:16" x14ac:dyDescent="0.15">
      <c r="A67" s="135" t="s">
        <v>62</v>
      </c>
      <c r="B67" s="135" t="e">
        <f>NA()</f>
        <v>#N/A</v>
      </c>
      <c r="C67" s="135">
        <f>IF(ISNUMBER('将来負担比率（分子）の構造'!I$52), IF('将来負担比率（分子）の構造'!I$52 &lt; 0, 0, '将来負担比率（分子）の構造'!I$52), NA())</f>
        <v>2184</v>
      </c>
      <c r="D67" s="135" t="e">
        <f>NA()</f>
        <v>#N/A</v>
      </c>
      <c r="E67" s="135" t="e">
        <f>NA()</f>
        <v>#N/A</v>
      </c>
      <c r="F67" s="135">
        <f>IF(ISNUMBER('将来負担比率（分子）の構造'!J$52), IF('将来負担比率（分子）の構造'!J$52 &lt; 0, 0, '将来負担比率（分子）の構造'!J$52), NA())</f>
        <v>1587</v>
      </c>
      <c r="G67" s="135" t="e">
        <f>NA()</f>
        <v>#N/A</v>
      </c>
      <c r="H67" s="135" t="e">
        <f>NA()</f>
        <v>#N/A</v>
      </c>
      <c r="I67" s="135">
        <f>IF(ISNUMBER('将来負担比率（分子）の構造'!K$52), IF('将来負担比率（分子）の構造'!K$52 &lt; 0, 0, '将来負担比率（分子）の構造'!K$52), NA())</f>
        <v>8784</v>
      </c>
      <c r="J67" s="135" t="e">
        <f>NA()</f>
        <v>#N/A</v>
      </c>
      <c r="K67" s="135" t="e">
        <f>NA()</f>
        <v>#N/A</v>
      </c>
      <c r="L67" s="135">
        <f>IF(ISNUMBER('将来負担比率（分子）の構造'!L$52), IF('将来負担比率（分子）の構造'!L$52 &lt; 0, 0, '将来負担比率（分子）の構造'!L$52), NA())</f>
        <v>6284</v>
      </c>
      <c r="M67" s="135" t="e">
        <f>NA()</f>
        <v>#N/A</v>
      </c>
      <c r="N67" s="135" t="e">
        <f>NA()</f>
        <v>#N/A</v>
      </c>
      <c r="O67" s="135">
        <f>IF(ISNUMBER('将来負担比率（分子）の構造'!M$52), IF('将来負担比率（分子）の構造'!M$52 &lt; 0, 0, '将来負担比率（分子）の構造'!M$52), NA())</f>
        <v>3439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2016-02-15T02:00:10Z</dcterms:created>
  <dcterms:modified xsi:type="dcterms:W3CDTF">2024-03-14T06:02:30Z</dcterms:modified>
  <cp:category/>
</cp:coreProperties>
</file>